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19425" windowHeight="10425" activeTab="2"/>
  </bookViews>
  <sheets>
    <sheet name="Figure 3a" sheetId="1" r:id="rId1"/>
    <sheet name="Figure 3b" sheetId="6" r:id="rId2"/>
    <sheet name="Figure 3c" sheetId="7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2" i="7" l="1"/>
  <c r="N23" i="7"/>
  <c r="N24" i="7" s="1"/>
  <c r="K22" i="7"/>
  <c r="K23" i="7"/>
  <c r="K24" i="7" s="1"/>
  <c r="H22" i="7"/>
  <c r="H23" i="7"/>
  <c r="H24" i="7" s="1"/>
  <c r="E22" i="7"/>
  <c r="E23" i="7"/>
  <c r="E24" i="7" s="1"/>
  <c r="M23" i="7"/>
  <c r="M24" i="7" s="1"/>
  <c r="J23" i="7"/>
  <c r="J24" i="7" s="1"/>
  <c r="G23" i="7"/>
  <c r="G24" i="7" s="1"/>
  <c r="D23" i="7"/>
  <c r="D24" i="7" s="1"/>
  <c r="M22" i="7"/>
  <c r="J22" i="7"/>
  <c r="G22" i="7"/>
  <c r="D22" i="7"/>
  <c r="D26" i="6" l="1"/>
  <c r="M27" i="6"/>
  <c r="M28" i="6" s="1"/>
  <c r="J27" i="6"/>
  <c r="J28" i="6" s="1"/>
  <c r="G27" i="6"/>
  <c r="G28" i="6" s="1"/>
  <c r="D27" i="6"/>
  <c r="D28" i="6" s="1"/>
  <c r="M26" i="6"/>
  <c r="J26" i="6"/>
  <c r="G26" i="6"/>
  <c r="Q73" i="1"/>
  <c r="Q74" i="1" s="1"/>
  <c r="P73" i="1"/>
  <c r="P74" i="1" s="1"/>
  <c r="M73" i="1"/>
  <c r="M74" i="1" s="1"/>
  <c r="L73" i="1"/>
  <c r="L74" i="1" s="1"/>
  <c r="I73" i="1"/>
  <c r="I74" i="1" s="1"/>
  <c r="H73" i="1"/>
  <c r="H74" i="1" s="1"/>
  <c r="E73" i="1"/>
  <c r="E74" i="1" s="1"/>
  <c r="D73" i="1"/>
  <c r="D74" i="1" s="1"/>
  <c r="Q72" i="1"/>
  <c r="P72" i="1"/>
  <c r="M72" i="1"/>
  <c r="L72" i="1"/>
  <c r="I72" i="1"/>
  <c r="H72" i="1"/>
  <c r="E72" i="1"/>
  <c r="D72" i="1"/>
  <c r="Q49" i="1"/>
  <c r="Q50" i="1" s="1"/>
  <c r="P49" i="1"/>
  <c r="P50" i="1" s="1"/>
  <c r="M49" i="1"/>
  <c r="M50" i="1" s="1"/>
  <c r="L49" i="1"/>
  <c r="L50" i="1" s="1"/>
  <c r="I49" i="1"/>
  <c r="I50" i="1" s="1"/>
  <c r="H49" i="1"/>
  <c r="H50" i="1" s="1"/>
  <c r="E49" i="1"/>
  <c r="E50" i="1" s="1"/>
  <c r="D49" i="1"/>
  <c r="D50" i="1" s="1"/>
  <c r="Q48" i="1"/>
  <c r="P48" i="1"/>
  <c r="M48" i="1"/>
  <c r="L48" i="1"/>
  <c r="I48" i="1"/>
  <c r="H48" i="1"/>
  <c r="E48" i="1"/>
  <c r="D48" i="1"/>
  <c r="Q25" i="1"/>
  <c r="Q26" i="1" s="1"/>
  <c r="P25" i="1"/>
  <c r="P26" i="1" s="1"/>
  <c r="M25" i="1"/>
  <c r="M26" i="1" s="1"/>
  <c r="L25" i="1"/>
  <c r="L26" i="1" s="1"/>
  <c r="Q24" i="1"/>
  <c r="P24" i="1"/>
  <c r="M24" i="1"/>
  <c r="L24" i="1"/>
  <c r="E24" i="1" l="1"/>
  <c r="H24" i="1"/>
  <c r="I24" i="1"/>
  <c r="E25" i="1"/>
  <c r="E26" i="1" s="1"/>
  <c r="H25" i="1"/>
  <c r="I25" i="1"/>
  <c r="I26" i="1" s="1"/>
  <c r="D25" i="1"/>
  <c r="D26" i="1" s="1"/>
  <c r="D24" i="1"/>
  <c r="H26" i="1" l="1"/>
</calcChain>
</file>

<file path=xl/sharedStrings.xml><?xml version="1.0" encoding="utf-8"?>
<sst xmlns="http://schemas.openxmlformats.org/spreadsheetml/2006/main" count="402" uniqueCount="67">
  <si>
    <t>Phase I</t>
  </si>
  <si>
    <t>Exploration Time (s)</t>
  </si>
  <si>
    <t>E1</t>
  </si>
  <si>
    <t>E2</t>
  </si>
  <si>
    <t>Mean</t>
  </si>
  <si>
    <t>SD</t>
  </si>
  <si>
    <t>SEM</t>
  </si>
  <si>
    <t>Phase II</t>
  </si>
  <si>
    <t>Phase III</t>
  </si>
  <si>
    <t>E1/E2</t>
  </si>
  <si>
    <t>Discrimination Index</t>
  </si>
  <si>
    <t>WT VEH</t>
  </si>
  <si>
    <t>CD VEH</t>
  </si>
  <si>
    <t>WT JZL 184</t>
  </si>
  <si>
    <t>CD JZL 184</t>
  </si>
  <si>
    <t>Figure 3a</t>
  </si>
  <si>
    <t>S1</t>
  </si>
  <si>
    <t>S2</t>
  </si>
  <si>
    <t>Figure 3b</t>
  </si>
  <si>
    <t>Figure 3c</t>
  </si>
  <si>
    <t>SS</t>
  </si>
  <si>
    <t>Degr. of</t>
  </si>
  <si>
    <t>MS</t>
  </si>
  <si>
    <t>F</t>
  </si>
  <si>
    <t>p</t>
  </si>
  <si>
    <t>Intercept</t>
  </si>
  <si>
    <t>Error</t>
  </si>
  <si>
    <t>{1}</t>
  </si>
  <si>
    <t>{2}</t>
  </si>
  <si>
    <t>{3}</t>
  </si>
  <si>
    <t>{4}</t>
  </si>
  <si>
    <t>{5}</t>
  </si>
  <si>
    <t>{6}</t>
  </si>
  <si>
    <t>{7}</t>
  </si>
  <si>
    <t>{8}</t>
  </si>
  <si>
    <t>1</t>
  </si>
  <si>
    <t>WT</t>
  </si>
  <si>
    <t>VEH</t>
  </si>
  <si>
    <t>2</t>
  </si>
  <si>
    <t>3</t>
  </si>
  <si>
    <t>JZL</t>
  </si>
  <si>
    <t>4</t>
  </si>
  <si>
    <t>5</t>
  </si>
  <si>
    <t>WBS</t>
  </si>
  <si>
    <t>6</t>
  </si>
  <si>
    <t>7</t>
  </si>
  <si>
    <t>8</t>
  </si>
  <si>
    <t>WT JZL184</t>
  </si>
  <si>
    <t>CD JZL184</t>
  </si>
  <si>
    <t>Genotype</t>
  </si>
  <si>
    <t>Treatment</t>
  </si>
  <si>
    <t>Genotype*Treatment</t>
  </si>
  <si>
    <t>JZL184</t>
  </si>
  <si>
    <t>CD</t>
  </si>
  <si>
    <t>Newman-Keuls test; variable DI (Spreadsheet7)_x000D_
Probabilities for Post Hoc Tests_x000D_
Error: Between MS = ,01970, df = 44,000</t>
  </si>
  <si>
    <t>%Time in open arms</t>
  </si>
  <si>
    <t>Total entries</t>
  </si>
  <si>
    <t>Row data</t>
  </si>
  <si>
    <t>Statistics</t>
  </si>
  <si>
    <t>STATISTICA</t>
  </si>
  <si>
    <t>$</t>
  </si>
  <si>
    <t>$ video acquisition failure</t>
  </si>
  <si>
    <t>R1</t>
  </si>
  <si>
    <t>R1*Genotype</t>
  </si>
  <si>
    <t>R1*Treatment</t>
  </si>
  <si>
    <t>R1*Genotype*Treatment</t>
  </si>
  <si>
    <t>E1/2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</si>
</sst>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000"/>
    <numFmt numFmtId="166" formatCode="0.00000"/>
    <numFmt numFmtId="167" formatCode="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4"/>
      <name val="Arial"/>
      <family val="2"/>
    </font>
    <font>
      <sz val="4"/>
      <name val="Arial"/>
      <family val="2"/>
    </font>
    <font>
      <sz val="10"/>
      <name val="Arial"/>
    </font>
    <font>
      <sz val="10"/>
      <color indexed="8"/>
      <name val="Arial"/>
    </font>
    <font>
      <sz val="8"/>
      <name val="Arial"/>
    </font>
    <font>
      <sz val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6" xfId="0" applyNumberFormat="1" applyFont="1" applyFill="1" applyBorder="1" applyAlignment="1">
      <alignment horizontal="center" vertical="center"/>
    </xf>
    <xf numFmtId="0" fontId="6" fillId="0" borderId="0" xfId="0" applyFont="1"/>
    <xf numFmtId="0" fontId="4" fillId="0" borderId="0" xfId="0" applyFont="1" applyBorder="1" applyAlignment="1">
      <alignment horizontal="center"/>
    </xf>
    <xf numFmtId="2" fontId="3" fillId="4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0" fontId="7" fillId="0" borderId="0" xfId="0" applyFont="1"/>
    <xf numFmtId="0" fontId="3" fillId="0" borderId="0" xfId="0" applyFont="1" applyFill="1" applyAlignment="1">
      <alignment horizontal="center"/>
    </xf>
    <xf numFmtId="0" fontId="0" fillId="0" borderId="0" xfId="0" applyFill="1"/>
    <xf numFmtId="2" fontId="1" fillId="0" borderId="0" xfId="0" applyNumberFormat="1" applyFont="1" applyAlignment="1">
      <alignment horizontal="center"/>
    </xf>
    <xf numFmtId="2" fontId="4" fillId="0" borderId="9" xfId="0" applyNumberFormat="1" applyFont="1" applyBorder="1" applyAlignment="1">
      <alignment horizontal="center"/>
    </xf>
    <xf numFmtId="2" fontId="4" fillId="0" borderId="10" xfId="0" applyNumberFormat="1" applyFont="1" applyBorder="1" applyAlignment="1">
      <alignment horizontal="center"/>
    </xf>
    <xf numFmtId="2" fontId="3" fillId="3" borderId="9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/>
    </xf>
    <xf numFmtId="0" fontId="0" fillId="4" borderId="0" xfId="0" applyFill="1"/>
    <xf numFmtId="0" fontId="8" fillId="0" borderId="0" xfId="0" applyFont="1"/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center"/>
    </xf>
    <xf numFmtId="2" fontId="9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0" fontId="9" fillId="4" borderId="0" xfId="0" applyFont="1" applyFill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0" fillId="0" borderId="0" xfId="0" applyFont="1"/>
    <xf numFmtId="0" fontId="11" fillId="0" borderId="0" xfId="0" applyFont="1"/>
    <xf numFmtId="165" fontId="12" fillId="0" borderId="0" xfId="0" applyNumberFormat="1" applyFont="1" applyAlignment="1">
      <alignment horizontal="right" vertical="center"/>
    </xf>
    <xf numFmtId="166" fontId="9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center"/>
    </xf>
    <xf numFmtId="167" fontId="9" fillId="0" borderId="0" xfId="0" applyNumberFormat="1" applyFont="1" applyAlignment="1">
      <alignment horizontal="right" vertical="center"/>
    </xf>
    <xf numFmtId="2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0" fillId="0" borderId="0" xfId="0" applyFill="1" applyBorder="1"/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2" fontId="3" fillId="3" borderId="11" xfId="0" applyNumberFormat="1" applyFont="1" applyFill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83"/>
  <sheetViews>
    <sheetView workbookViewId="0">
      <selection activeCell="P11" sqref="P11"/>
    </sheetView>
  </sheetViews>
  <sheetFormatPr defaultColWidth="8.7109375" defaultRowHeight="15" x14ac:dyDescent="0.25"/>
  <cols>
    <col min="20" max="20" width="21.42578125" bestFit="1" customWidth="1"/>
    <col min="22" max="22" width="7.42578125" bestFit="1" customWidth="1"/>
  </cols>
  <sheetData>
    <row r="1" spans="2:26" x14ac:dyDescent="0.25">
      <c r="G1" s="2"/>
    </row>
    <row r="2" spans="2:26" x14ac:dyDescent="0.25">
      <c r="G2" s="2"/>
    </row>
    <row r="3" spans="2:26" x14ac:dyDescent="0.25">
      <c r="G3" s="2"/>
    </row>
    <row r="4" spans="2:26" x14ac:dyDescent="0.25">
      <c r="G4" s="2"/>
    </row>
    <row r="5" spans="2:26" x14ac:dyDescent="0.25">
      <c r="B5" s="4" t="s">
        <v>15</v>
      </c>
      <c r="C5" s="2"/>
      <c r="D5" s="2"/>
      <c r="E5" s="2"/>
      <c r="F5" s="2"/>
      <c r="G5" s="2"/>
      <c r="H5" s="2"/>
      <c r="I5" s="2"/>
      <c r="J5" s="2"/>
    </row>
    <row r="6" spans="2:26" x14ac:dyDescent="0.25">
      <c r="B6" s="2"/>
      <c r="C6" s="2"/>
      <c r="D6" s="2"/>
      <c r="E6" s="2"/>
      <c r="F6" s="2"/>
      <c r="G6" s="2"/>
      <c r="H6" s="2"/>
      <c r="I6" s="2"/>
      <c r="J6" s="2"/>
    </row>
    <row r="7" spans="2:26" x14ac:dyDescent="0.25">
      <c r="B7" s="3" t="s">
        <v>57</v>
      </c>
      <c r="E7" s="2"/>
      <c r="F7" s="2"/>
      <c r="G7" s="2"/>
      <c r="H7" s="2"/>
      <c r="I7" s="2"/>
      <c r="J7" s="2"/>
      <c r="T7" s="3" t="s">
        <v>58</v>
      </c>
    </row>
    <row r="8" spans="2:26" x14ac:dyDescent="0.25">
      <c r="B8" s="2"/>
      <c r="C8" s="2"/>
      <c r="D8" s="2"/>
      <c r="E8" s="2"/>
      <c r="F8" s="2"/>
      <c r="G8" s="2"/>
      <c r="H8" s="32"/>
      <c r="I8" s="32"/>
      <c r="J8" s="32"/>
      <c r="K8" s="32"/>
      <c r="L8" s="32"/>
      <c r="M8" s="32"/>
      <c r="N8" s="32"/>
      <c r="T8" t="s">
        <v>59</v>
      </c>
    </row>
    <row r="9" spans="2:26" x14ac:dyDescent="0.25">
      <c r="B9" s="2" t="s">
        <v>0</v>
      </c>
      <c r="C9" s="2"/>
      <c r="D9" s="2" t="s">
        <v>1</v>
      </c>
      <c r="E9" s="2"/>
      <c r="F9" s="2"/>
      <c r="G9" s="2"/>
      <c r="H9" s="2"/>
      <c r="I9" s="2"/>
      <c r="J9" s="2"/>
    </row>
    <row r="10" spans="2:26" x14ac:dyDescent="0.25">
      <c r="B10" s="2"/>
      <c r="C10" s="2"/>
      <c r="D10" s="2"/>
      <c r="E10" s="2"/>
      <c r="F10" s="2"/>
      <c r="G10" s="2"/>
      <c r="H10" s="2"/>
      <c r="I10" s="2"/>
      <c r="J10" s="2"/>
      <c r="T10" t="s">
        <v>0</v>
      </c>
    </row>
    <row r="11" spans="2:26" x14ac:dyDescent="0.25">
      <c r="B11" s="2"/>
      <c r="C11" s="2"/>
      <c r="D11" s="4" t="s">
        <v>11</v>
      </c>
      <c r="E11" s="4"/>
      <c r="F11" s="4"/>
      <c r="G11" s="2"/>
      <c r="H11" s="4" t="s">
        <v>12</v>
      </c>
      <c r="J11" s="4"/>
      <c r="K11" s="2"/>
      <c r="L11" s="4" t="s">
        <v>47</v>
      </c>
      <c r="M11" s="4"/>
      <c r="N11" s="4"/>
      <c r="O11" s="2"/>
      <c r="P11" s="4" t="s">
        <v>48</v>
      </c>
      <c r="T11" s="33"/>
      <c r="U11" s="34" t="s">
        <v>20</v>
      </c>
      <c r="V11" s="34" t="s">
        <v>21</v>
      </c>
      <c r="W11" s="34" t="s">
        <v>22</v>
      </c>
      <c r="X11" s="34" t="s">
        <v>23</v>
      </c>
      <c r="Y11" s="34" t="s">
        <v>24</v>
      </c>
      <c r="Z11" s="34"/>
    </row>
    <row r="12" spans="2:26" ht="15.75" thickBot="1" x14ac:dyDescent="0.3">
      <c r="B12" s="2"/>
      <c r="C12" s="2"/>
      <c r="D12" s="4" t="s">
        <v>2</v>
      </c>
      <c r="E12" s="4" t="s">
        <v>3</v>
      </c>
      <c r="F12" s="4"/>
      <c r="G12" s="4"/>
      <c r="H12" s="4" t="s">
        <v>2</v>
      </c>
      <c r="I12" s="4" t="s">
        <v>3</v>
      </c>
      <c r="K12" s="2"/>
      <c r="L12" s="4" t="s">
        <v>2</v>
      </c>
      <c r="M12" s="4" t="s">
        <v>3</v>
      </c>
      <c r="N12" s="4"/>
      <c r="O12" s="4"/>
      <c r="P12" s="4" t="s">
        <v>2</v>
      </c>
      <c r="Q12" s="4" t="s">
        <v>3</v>
      </c>
      <c r="T12" s="35" t="s">
        <v>25</v>
      </c>
      <c r="U12" s="36">
        <v>24141.315964790661</v>
      </c>
      <c r="V12" s="37">
        <v>1</v>
      </c>
      <c r="W12" s="36">
        <v>24141.315964790661</v>
      </c>
      <c r="X12" s="38">
        <v>350.14347198307593</v>
      </c>
      <c r="Y12" s="39">
        <v>0</v>
      </c>
      <c r="Z12" s="39"/>
    </row>
    <row r="13" spans="2:26" x14ac:dyDescent="0.25">
      <c r="B13" s="2"/>
      <c r="C13" s="2"/>
      <c r="D13" s="6">
        <v>16.48</v>
      </c>
      <c r="E13" s="7">
        <v>12.58</v>
      </c>
      <c r="F13" s="19"/>
      <c r="G13" s="2"/>
      <c r="H13" s="6">
        <v>17.940000000000001</v>
      </c>
      <c r="I13" s="7">
        <v>17.03</v>
      </c>
      <c r="K13" s="2"/>
      <c r="L13" s="6">
        <v>13.03</v>
      </c>
      <c r="M13" s="7">
        <v>19.21</v>
      </c>
      <c r="N13" s="19"/>
      <c r="O13" s="2"/>
      <c r="P13" s="6">
        <v>13.54</v>
      </c>
      <c r="Q13" s="7">
        <v>14.29</v>
      </c>
      <c r="T13" s="35" t="s">
        <v>49</v>
      </c>
      <c r="U13" s="36">
        <v>104.98760060499245</v>
      </c>
      <c r="V13" s="37">
        <v>1</v>
      </c>
      <c r="W13" s="36">
        <v>104.98760060499245</v>
      </c>
      <c r="X13" s="38">
        <v>1.5227307013676836</v>
      </c>
      <c r="Y13" s="39">
        <v>0.22542884093652904</v>
      </c>
      <c r="Z13" s="39"/>
    </row>
    <row r="14" spans="2:26" x14ac:dyDescent="0.25">
      <c r="B14" s="2"/>
      <c r="C14" s="2"/>
      <c r="D14" s="8">
        <v>9.1199999999999992</v>
      </c>
      <c r="E14" s="9">
        <v>12.29</v>
      </c>
      <c r="F14" s="19"/>
      <c r="G14" s="2"/>
      <c r="H14" s="8" t="s">
        <v>60</v>
      </c>
      <c r="I14" s="9" t="s">
        <v>60</v>
      </c>
      <c r="K14" s="2"/>
      <c r="L14" s="8">
        <v>11.74</v>
      </c>
      <c r="M14" s="9">
        <v>14.98</v>
      </c>
      <c r="N14" s="19"/>
      <c r="O14" s="2"/>
      <c r="P14" s="8">
        <v>17.13</v>
      </c>
      <c r="Q14" s="9">
        <v>13.04</v>
      </c>
      <c r="T14" s="35" t="s">
        <v>50</v>
      </c>
      <c r="U14" s="36">
        <v>506.46325981949394</v>
      </c>
      <c r="V14" s="37">
        <v>1</v>
      </c>
      <c r="W14" s="36">
        <v>506.46325981949394</v>
      </c>
      <c r="X14" s="38">
        <v>7.3456974956833934</v>
      </c>
      <c r="Y14" s="39">
        <v>1.0341529632192814E-2</v>
      </c>
      <c r="Z14" s="39"/>
    </row>
    <row r="15" spans="2:26" x14ac:dyDescent="0.25">
      <c r="B15" s="2"/>
      <c r="C15" s="2"/>
      <c r="D15" s="8">
        <v>13.32</v>
      </c>
      <c r="E15" s="9">
        <v>13.74</v>
      </c>
      <c r="F15" s="19"/>
      <c r="G15" s="2"/>
      <c r="H15" s="8">
        <v>18.579999999999998</v>
      </c>
      <c r="I15" s="9">
        <v>33.380000000000003</v>
      </c>
      <c r="K15" s="2"/>
      <c r="L15" s="8">
        <v>5.26</v>
      </c>
      <c r="M15" s="9">
        <v>8.5</v>
      </c>
      <c r="N15" s="19"/>
      <c r="O15" s="2"/>
      <c r="P15" s="8">
        <v>6.81</v>
      </c>
      <c r="Q15" s="9">
        <v>11.68</v>
      </c>
      <c r="T15" s="35" t="s">
        <v>51</v>
      </c>
      <c r="U15" s="36">
        <v>28.970923098812712</v>
      </c>
      <c r="V15" s="37">
        <v>1</v>
      </c>
      <c r="W15" s="36">
        <v>28.970923098812712</v>
      </c>
      <c r="X15" s="38">
        <v>0.42019165877981329</v>
      </c>
      <c r="Y15" s="39">
        <v>0.52107171578905387</v>
      </c>
      <c r="Z15" s="39"/>
    </row>
    <row r="16" spans="2:26" x14ac:dyDescent="0.25">
      <c r="B16" s="2"/>
      <c r="C16" s="2"/>
      <c r="D16" s="8">
        <v>26.68</v>
      </c>
      <c r="E16" s="9">
        <v>24.45</v>
      </c>
      <c r="F16" s="19"/>
      <c r="G16" s="2"/>
      <c r="H16" s="8">
        <v>24.05</v>
      </c>
      <c r="I16" s="9">
        <v>17.47</v>
      </c>
      <c r="K16" s="2"/>
      <c r="L16" s="8">
        <v>15.83</v>
      </c>
      <c r="M16" s="9">
        <v>13.09</v>
      </c>
      <c r="N16" s="19"/>
      <c r="O16" s="2"/>
      <c r="P16" s="8">
        <v>13.81</v>
      </c>
      <c r="Q16" s="9">
        <v>21.72</v>
      </c>
      <c r="T16" s="35" t="s">
        <v>26</v>
      </c>
      <c r="U16" s="36">
        <v>2413.1424012626267</v>
      </c>
      <c r="V16" s="37">
        <v>35</v>
      </c>
      <c r="W16" s="36">
        <v>68.946925750360762</v>
      </c>
      <c r="X16" s="33"/>
      <c r="Y16" s="33"/>
    </row>
    <row r="17" spans="2:31" x14ac:dyDescent="0.25">
      <c r="B17" s="2"/>
      <c r="C17" s="2"/>
      <c r="D17" s="8">
        <v>12.64</v>
      </c>
      <c r="E17" s="9">
        <v>15.12</v>
      </c>
      <c r="F17" s="19"/>
      <c r="G17" s="2"/>
      <c r="H17" s="8">
        <v>18.61</v>
      </c>
      <c r="I17" s="9">
        <v>24.38</v>
      </c>
      <c r="K17" s="2"/>
      <c r="L17" s="8">
        <v>17.309999999999999</v>
      </c>
      <c r="M17" s="9">
        <v>21.61</v>
      </c>
      <c r="N17" s="19"/>
      <c r="O17" s="2"/>
      <c r="P17" s="8">
        <v>20.18</v>
      </c>
      <c r="Q17" s="9">
        <v>20.91</v>
      </c>
      <c r="T17" s="35" t="s">
        <v>62</v>
      </c>
      <c r="U17" s="36">
        <v>32.890432031033072</v>
      </c>
      <c r="V17" s="37">
        <v>1</v>
      </c>
      <c r="W17" s="36">
        <v>32.890432031033072</v>
      </c>
      <c r="X17" s="38">
        <v>2.6871448619092666</v>
      </c>
      <c r="Y17" s="39">
        <v>0.110120239017512</v>
      </c>
    </row>
    <row r="18" spans="2:31" x14ac:dyDescent="0.25">
      <c r="B18" s="2"/>
      <c r="C18" s="2"/>
      <c r="D18" s="8">
        <v>10.029999999999999</v>
      </c>
      <c r="E18" s="9">
        <v>12.49</v>
      </c>
      <c r="F18" s="19"/>
      <c r="G18" s="2"/>
      <c r="H18" s="8">
        <v>23.8</v>
      </c>
      <c r="I18" s="9">
        <v>26.84</v>
      </c>
      <c r="J18" s="1"/>
      <c r="K18" s="2"/>
      <c r="L18" s="8">
        <v>10.75</v>
      </c>
      <c r="M18" s="9">
        <v>10.39</v>
      </c>
      <c r="N18" s="19"/>
      <c r="O18" s="2"/>
      <c r="P18" s="8">
        <v>25.42</v>
      </c>
      <c r="Q18" s="9">
        <v>21.51</v>
      </c>
      <c r="T18" s="35" t="s">
        <v>63</v>
      </c>
      <c r="U18" s="36">
        <v>6.3936090703102995</v>
      </c>
      <c r="V18" s="37">
        <v>1</v>
      </c>
      <c r="W18" s="36">
        <v>6.3936090703102995</v>
      </c>
      <c r="X18" s="38">
        <v>0.52235719330565367</v>
      </c>
      <c r="Y18" s="39">
        <v>0.47464003940654165</v>
      </c>
    </row>
    <row r="19" spans="2:31" x14ac:dyDescent="0.25">
      <c r="B19" s="2"/>
      <c r="C19" s="2"/>
      <c r="D19" s="8">
        <v>26.79</v>
      </c>
      <c r="E19" s="9">
        <v>28.65</v>
      </c>
      <c r="F19" s="19"/>
      <c r="G19" s="2"/>
      <c r="H19" s="8">
        <v>27.32</v>
      </c>
      <c r="I19" s="9">
        <v>22.26</v>
      </c>
      <c r="K19" s="2"/>
      <c r="L19" s="8">
        <v>26.07</v>
      </c>
      <c r="M19" s="9">
        <v>28.48</v>
      </c>
      <c r="N19" s="19"/>
      <c r="O19" s="2"/>
      <c r="P19" s="8">
        <v>6.36</v>
      </c>
      <c r="Q19" s="9">
        <v>10.14</v>
      </c>
      <c r="T19" s="35" t="s">
        <v>64</v>
      </c>
      <c r="U19" s="36">
        <v>3.3368719101893838</v>
      </c>
      <c r="V19" s="37">
        <v>1</v>
      </c>
      <c r="W19" s="36">
        <v>3.3368719101893838</v>
      </c>
      <c r="X19" s="38">
        <v>0.27262208656470249</v>
      </c>
      <c r="Y19" s="39">
        <v>0.60486741718257164</v>
      </c>
    </row>
    <row r="20" spans="2:31" x14ac:dyDescent="0.25">
      <c r="B20" s="2"/>
      <c r="C20" s="2"/>
      <c r="D20" s="8">
        <v>19.43</v>
      </c>
      <c r="E20" s="9">
        <v>17.47</v>
      </c>
      <c r="F20" s="19"/>
      <c r="G20" s="2"/>
      <c r="H20" s="8">
        <v>19.059999999999999</v>
      </c>
      <c r="I20" s="9">
        <v>29.55</v>
      </c>
      <c r="K20" s="2"/>
      <c r="L20" s="8" t="s">
        <v>60</v>
      </c>
      <c r="M20" s="9" t="s">
        <v>60</v>
      </c>
      <c r="N20" s="19"/>
      <c r="O20" s="2"/>
      <c r="P20" s="8">
        <v>5.88</v>
      </c>
      <c r="Q20" s="9">
        <v>5.25</v>
      </c>
      <c r="T20" s="35" t="s">
        <v>65</v>
      </c>
      <c r="U20" s="36">
        <v>11.534840490249902</v>
      </c>
      <c r="V20" s="37">
        <v>1</v>
      </c>
      <c r="W20" s="36">
        <v>11.534840490249902</v>
      </c>
      <c r="X20" s="38">
        <v>0.94239526337241697</v>
      </c>
      <c r="Y20" s="39">
        <v>0.33832393704302455</v>
      </c>
    </row>
    <row r="21" spans="2:31" ht="15.75" thickBot="1" x14ac:dyDescent="0.3">
      <c r="B21" s="2"/>
      <c r="C21" s="2"/>
      <c r="D21" s="8">
        <v>24.86</v>
      </c>
      <c r="E21" s="9">
        <v>26.28</v>
      </c>
      <c r="F21" s="19"/>
      <c r="G21" s="2"/>
      <c r="H21" s="8">
        <v>24.26</v>
      </c>
      <c r="I21" s="9">
        <v>21.27</v>
      </c>
      <c r="K21" s="2"/>
      <c r="L21" s="52">
        <v>8.0500000000000007</v>
      </c>
      <c r="M21" s="53">
        <v>9.76</v>
      </c>
      <c r="N21" s="19"/>
      <c r="O21" s="2"/>
      <c r="P21" s="8">
        <v>20.6</v>
      </c>
      <c r="Q21" s="9">
        <v>14.54</v>
      </c>
      <c r="T21" s="35" t="s">
        <v>26</v>
      </c>
      <c r="U21" s="36">
        <v>428.39712045454564</v>
      </c>
      <c r="V21" s="37">
        <v>35</v>
      </c>
      <c r="W21" s="36">
        <v>12.239917727272733</v>
      </c>
      <c r="X21" s="33"/>
      <c r="Y21" s="33"/>
    </row>
    <row r="22" spans="2:31" ht="15.75" thickBot="1" x14ac:dyDescent="0.3">
      <c r="B22" s="2"/>
      <c r="C22" s="2"/>
      <c r="D22" s="8">
        <v>14.01</v>
      </c>
      <c r="E22" s="9">
        <v>16.98</v>
      </c>
      <c r="F22" s="19"/>
      <c r="G22" s="2"/>
      <c r="H22" s="52">
        <v>16.739999999999998</v>
      </c>
      <c r="I22" s="53">
        <v>15.52</v>
      </c>
      <c r="K22" s="2"/>
      <c r="L22" s="19"/>
      <c r="M22" s="19"/>
      <c r="N22" s="19"/>
      <c r="O22" s="2"/>
      <c r="P22" s="8">
        <v>28.38</v>
      </c>
      <c r="Q22" s="9">
        <v>19.53</v>
      </c>
    </row>
    <row r="23" spans="2:31" ht="15.75" thickBot="1" x14ac:dyDescent="0.3">
      <c r="B23" s="2"/>
      <c r="C23" s="2"/>
      <c r="D23" s="10">
        <v>22.19</v>
      </c>
      <c r="E23" s="11">
        <v>32.33</v>
      </c>
      <c r="F23" s="19"/>
      <c r="G23" s="2"/>
      <c r="H23" s="19"/>
      <c r="I23" s="19"/>
      <c r="K23" s="2"/>
      <c r="L23" s="19"/>
      <c r="M23" s="19"/>
      <c r="N23" s="19"/>
      <c r="O23" s="2"/>
      <c r="P23" s="10">
        <v>17.57</v>
      </c>
      <c r="Q23" s="11">
        <v>18</v>
      </c>
      <c r="T23" s="33"/>
      <c r="U23" s="34" t="s">
        <v>49</v>
      </c>
      <c r="V23" s="34" t="s">
        <v>50</v>
      </c>
      <c r="W23" s="34" t="s">
        <v>62</v>
      </c>
      <c r="X23" s="34" t="s">
        <v>27</v>
      </c>
      <c r="Y23" s="34" t="s">
        <v>28</v>
      </c>
      <c r="Z23" s="34" t="s">
        <v>29</v>
      </c>
      <c r="AA23" s="34" t="s">
        <v>30</v>
      </c>
      <c r="AB23" s="34" t="s">
        <v>31</v>
      </c>
      <c r="AC23" s="34" t="s">
        <v>32</v>
      </c>
      <c r="AD23" s="34" t="s">
        <v>33</v>
      </c>
      <c r="AE23" s="34" t="s">
        <v>34</v>
      </c>
    </row>
    <row r="24" spans="2:31" x14ac:dyDescent="0.25">
      <c r="C24" s="5" t="s">
        <v>4</v>
      </c>
      <c r="D24" s="12">
        <f>AVERAGE(D13:D23)</f>
        <v>17.777272727272727</v>
      </c>
      <c r="E24" s="13">
        <f t="shared" ref="E24" si="0">AVERAGE(E13:E23)</f>
        <v>19.307272727272728</v>
      </c>
      <c r="F24" s="20"/>
      <c r="G24" s="5" t="s">
        <v>4</v>
      </c>
      <c r="H24" s="12">
        <f>AVERAGE(H14:H23)</f>
        <v>21.552499999999998</v>
      </c>
      <c r="I24" s="13">
        <f>AVERAGE(I14:I23)</f>
        <v>23.833750000000006</v>
      </c>
      <c r="K24" s="5" t="s">
        <v>4</v>
      </c>
      <c r="L24" s="12">
        <f>AVERAGE(L13:L23)</f>
        <v>13.505000000000001</v>
      </c>
      <c r="M24" s="13">
        <f t="shared" ref="M24" si="1">AVERAGE(M13:M23)</f>
        <v>15.752500000000001</v>
      </c>
      <c r="N24" s="20"/>
      <c r="O24" s="5" t="s">
        <v>4</v>
      </c>
      <c r="P24" s="12">
        <f t="shared" ref="P24:Q24" si="2">AVERAGE(P13:P23)</f>
        <v>15.970909090909089</v>
      </c>
      <c r="Q24" s="13">
        <f t="shared" si="2"/>
        <v>15.510000000000002</v>
      </c>
      <c r="T24" s="35" t="s">
        <v>35</v>
      </c>
      <c r="U24" s="37" t="s">
        <v>36</v>
      </c>
      <c r="V24" s="37" t="s">
        <v>37</v>
      </c>
      <c r="W24" s="37" t="s">
        <v>2</v>
      </c>
      <c r="X24" s="33"/>
      <c r="Y24" s="39">
        <v>0.3454260109552908</v>
      </c>
      <c r="Z24" s="39">
        <v>0.79208647709143709</v>
      </c>
      <c r="AA24" s="39">
        <v>0.76752900544616631</v>
      </c>
      <c r="AB24" s="39">
        <v>0.65089587468485754</v>
      </c>
      <c r="AC24" s="39">
        <v>0.27704959522440376</v>
      </c>
      <c r="AD24" s="39">
        <v>0.63723171081691432</v>
      </c>
      <c r="AE24" s="39">
        <v>0.86388380022873301</v>
      </c>
    </row>
    <row r="25" spans="2:31" x14ac:dyDescent="0.25">
      <c r="C25" s="5" t="s">
        <v>5</v>
      </c>
      <c r="D25" s="14">
        <f>STDEV(D13:D23)</f>
        <v>6.5571275584802944</v>
      </c>
      <c r="E25" s="15">
        <f t="shared" ref="E25" si="3">STDEV(E13:E23)</f>
        <v>7.2817416747768329</v>
      </c>
      <c r="F25" s="20"/>
      <c r="G25" s="5" t="s">
        <v>5</v>
      </c>
      <c r="H25" s="14">
        <f>STDEV(H14:H23)</f>
        <v>3.7559505169416609</v>
      </c>
      <c r="I25" s="15">
        <f>STDEV(I14:I23)</f>
        <v>5.9977089375860571</v>
      </c>
      <c r="K25" s="5" t="s">
        <v>5</v>
      </c>
      <c r="L25" s="14">
        <f>STDEV(L13:L23)</f>
        <v>6.3967715071187037</v>
      </c>
      <c r="M25" s="15">
        <f t="shared" ref="M25" si="4">STDEV(M13:M23)</f>
        <v>6.8993245010963564</v>
      </c>
      <c r="N25" s="20"/>
      <c r="O25" s="5" t="s">
        <v>5</v>
      </c>
      <c r="P25" s="14">
        <f t="shared" ref="P25:Q25" si="5">STDEV(P13:P23)</f>
        <v>7.582964399950006</v>
      </c>
      <c r="Q25" s="15">
        <f t="shared" si="5"/>
        <v>5.3234218318671633</v>
      </c>
      <c r="T25" s="35" t="s">
        <v>38</v>
      </c>
      <c r="U25" s="37" t="s">
        <v>36</v>
      </c>
      <c r="V25" s="37" t="s">
        <v>37</v>
      </c>
      <c r="W25" s="37" t="s">
        <v>3</v>
      </c>
      <c r="X25" s="39">
        <v>0.3454260109552908</v>
      </c>
      <c r="Y25" s="33"/>
      <c r="Z25" s="39">
        <v>0.36217547513523285</v>
      </c>
      <c r="AA25" s="39">
        <v>0.78558575236691697</v>
      </c>
      <c r="AB25" s="39">
        <v>0.5298773174717335</v>
      </c>
      <c r="AC25" s="39">
        <v>0.58596784866792362</v>
      </c>
      <c r="AD25" s="39">
        <v>0.49140385487680616</v>
      </c>
      <c r="AE25" s="39">
        <v>0.85343681429761087</v>
      </c>
    </row>
    <row r="26" spans="2:31" ht="15.75" thickBot="1" x14ac:dyDescent="0.3">
      <c r="C26" s="5" t="s">
        <v>6</v>
      </c>
      <c r="D26" s="16">
        <f>D25/SQRT(COUNT(D13:D23))</f>
        <v>1.9770483467253019</v>
      </c>
      <c r="E26" s="17">
        <f t="shared" ref="E26" si="6">E25/SQRT(COUNT(E13:E23))</f>
        <v>2.1955277232298993</v>
      </c>
      <c r="F26" s="20"/>
      <c r="G26" s="5" t="s">
        <v>6</v>
      </c>
      <c r="H26" s="16">
        <f>H25/SQRT(COUNT(H14:H23))</f>
        <v>1.3279290401652835</v>
      </c>
      <c r="I26" s="17">
        <f>I25/SQRT(COUNT(I14:I23))</f>
        <v>2.1205103306751321</v>
      </c>
      <c r="K26" s="5" t="s">
        <v>6</v>
      </c>
      <c r="L26" s="16">
        <f>L25/SQRT(COUNT(L13:L23))</f>
        <v>2.2616002551922634</v>
      </c>
      <c r="M26" s="17">
        <f t="shared" ref="M26" si="7">M25/SQRT(COUNT(M13:M23))</f>
        <v>2.4392795701658634</v>
      </c>
      <c r="N26" s="20"/>
      <c r="O26" s="5" t="s">
        <v>6</v>
      </c>
      <c r="P26" s="16">
        <f t="shared" ref="P26:Q26" si="8">P25/SQRT(COUNT(P13:P23))</f>
        <v>2.2863497921142408</v>
      </c>
      <c r="Q26" s="17">
        <f t="shared" si="8"/>
        <v>1.6050720742808899</v>
      </c>
      <c r="T26" s="35" t="s">
        <v>39</v>
      </c>
      <c r="U26" s="37" t="s">
        <v>36</v>
      </c>
      <c r="V26" s="37" t="s">
        <v>40</v>
      </c>
      <c r="W26" s="37" t="s">
        <v>2</v>
      </c>
      <c r="X26" s="39">
        <v>0.79208647709143709</v>
      </c>
      <c r="Y26" s="39">
        <v>0.36217547513523285</v>
      </c>
      <c r="Z26" s="33"/>
      <c r="AA26" s="39">
        <v>0.34928577337778433</v>
      </c>
      <c r="AB26" s="39">
        <v>0.42421594288553233</v>
      </c>
      <c r="AC26" s="39">
        <v>3.735683819895852E-2</v>
      </c>
      <c r="AD26" s="39">
        <v>0.91502931527166831</v>
      </c>
      <c r="AE26" s="39">
        <v>0.49471205345322466</v>
      </c>
    </row>
    <row r="27" spans="2:31" x14ac:dyDescent="0.25">
      <c r="C27" s="49"/>
      <c r="D27" s="48"/>
      <c r="E27" s="48"/>
      <c r="F27" s="48"/>
      <c r="G27" s="49"/>
      <c r="H27" s="48"/>
      <c r="I27" s="48"/>
      <c r="J27" s="50"/>
      <c r="K27" s="49"/>
      <c r="L27" s="48"/>
      <c r="M27" s="48"/>
      <c r="N27" s="48"/>
      <c r="O27" s="49"/>
      <c r="P27" s="48"/>
      <c r="Q27" s="48"/>
      <c r="T27" s="35" t="s">
        <v>41</v>
      </c>
      <c r="U27" s="37" t="s">
        <v>36</v>
      </c>
      <c r="V27" s="37" t="s">
        <v>40</v>
      </c>
      <c r="W27" s="37" t="s">
        <v>3</v>
      </c>
      <c r="X27" s="39">
        <v>0.76752900544616631</v>
      </c>
      <c r="Y27" s="39">
        <v>0.78558575236691697</v>
      </c>
      <c r="Z27" s="39">
        <v>0.34928577337778433</v>
      </c>
      <c r="AA27" s="33"/>
      <c r="AB27" s="39">
        <v>0.35625354310315982</v>
      </c>
      <c r="AC27" s="39">
        <v>0.40193188064138019</v>
      </c>
      <c r="AD27" s="39">
        <v>0.94062475464237971</v>
      </c>
      <c r="AE27" s="39">
        <v>0.94950373759196804</v>
      </c>
    </row>
    <row r="28" spans="2:31" x14ac:dyDescent="0.25">
      <c r="C28" s="51"/>
      <c r="D28" s="48"/>
      <c r="E28" s="48"/>
      <c r="F28" s="48"/>
      <c r="G28" s="48"/>
      <c r="H28" s="48"/>
      <c r="I28" s="48" t="s">
        <v>61</v>
      </c>
      <c r="J28" s="50"/>
      <c r="K28" s="51"/>
      <c r="L28" s="48"/>
      <c r="M28" s="48"/>
      <c r="N28" s="48"/>
      <c r="O28" s="48"/>
      <c r="P28" s="48"/>
      <c r="Q28" s="48"/>
      <c r="T28" s="35" t="s">
        <v>42</v>
      </c>
      <c r="U28" s="37" t="s">
        <v>43</v>
      </c>
      <c r="V28" s="37" t="s">
        <v>37</v>
      </c>
      <c r="W28" s="37" t="s">
        <v>2</v>
      </c>
      <c r="X28" s="39">
        <v>0.65089587468485754</v>
      </c>
      <c r="Y28" s="39">
        <v>0.5298773174717335</v>
      </c>
      <c r="Z28" s="39">
        <v>0.42421594288553233</v>
      </c>
      <c r="AA28" s="39">
        <v>0.35625354310315982</v>
      </c>
      <c r="AB28" s="33"/>
      <c r="AC28" s="39">
        <v>0.23651016952691084</v>
      </c>
      <c r="AD28" s="39">
        <v>0.52930959825816704</v>
      </c>
      <c r="AE28" s="39">
        <v>0.39347552928856977</v>
      </c>
    </row>
    <row r="29" spans="2:31" x14ac:dyDescent="0.25">
      <c r="H29" s="1"/>
      <c r="I29" s="1"/>
      <c r="T29" s="35" t="s">
        <v>44</v>
      </c>
      <c r="U29" s="37" t="s">
        <v>43</v>
      </c>
      <c r="V29" s="37" t="s">
        <v>37</v>
      </c>
      <c r="W29" s="37" t="s">
        <v>3</v>
      </c>
      <c r="X29" s="39">
        <v>0.27704959522440376</v>
      </c>
      <c r="Y29" s="39">
        <v>0.58596784866792362</v>
      </c>
      <c r="Z29" s="39">
        <v>3.735683819895852E-2</v>
      </c>
      <c r="AA29" s="39">
        <v>0.40193188064138019</v>
      </c>
      <c r="AB29" s="39">
        <v>0.23651016952691084</v>
      </c>
      <c r="AC29" s="33"/>
      <c r="AD29" s="39">
        <v>0.12263852012572662</v>
      </c>
      <c r="AE29" s="39">
        <v>0.43647733680305634</v>
      </c>
    </row>
    <row r="30" spans="2:31" x14ac:dyDescent="0.25">
      <c r="H30" s="1"/>
      <c r="I30" s="1"/>
      <c r="T30" s="35" t="s">
        <v>45</v>
      </c>
      <c r="U30" s="37" t="s">
        <v>43</v>
      </c>
      <c r="V30" s="37" t="s">
        <v>40</v>
      </c>
      <c r="W30" s="37" t="s">
        <v>2</v>
      </c>
      <c r="X30" s="39">
        <v>0.63723171081691432</v>
      </c>
      <c r="Y30" s="39">
        <v>0.49140385487680616</v>
      </c>
      <c r="Z30" s="39">
        <v>0.91502931527166831</v>
      </c>
      <c r="AA30" s="39">
        <v>0.94062475464237971</v>
      </c>
      <c r="AB30" s="39">
        <v>0.52930959825816704</v>
      </c>
      <c r="AC30" s="39">
        <v>0.12263852012572662</v>
      </c>
      <c r="AD30" s="33"/>
      <c r="AE30" s="39">
        <v>0.95539560030682491</v>
      </c>
    </row>
    <row r="31" spans="2:31" x14ac:dyDescent="0.25">
      <c r="H31" s="1"/>
      <c r="I31" s="1"/>
      <c r="T31" s="35" t="s">
        <v>46</v>
      </c>
      <c r="U31" s="37" t="s">
        <v>43</v>
      </c>
      <c r="V31" s="37" t="s">
        <v>40</v>
      </c>
      <c r="W31" s="37" t="s">
        <v>3</v>
      </c>
      <c r="X31" s="39">
        <v>0.86388380022873301</v>
      </c>
      <c r="Y31" s="39">
        <v>0.85343681429761087</v>
      </c>
      <c r="Z31" s="39">
        <v>0.49471205345322466</v>
      </c>
      <c r="AA31" s="39">
        <v>0.94950373759196804</v>
      </c>
      <c r="AB31" s="39">
        <v>0.39347552928856977</v>
      </c>
      <c r="AC31" s="39">
        <v>0.43647733680305634</v>
      </c>
      <c r="AD31" s="39">
        <v>0.95539560030682491</v>
      </c>
      <c r="AE31" s="33"/>
    </row>
    <row r="32" spans="2:31" x14ac:dyDescent="0.25">
      <c r="H32" s="1"/>
      <c r="I32" s="1"/>
      <c r="M32" s="18"/>
      <c r="N32" s="18"/>
    </row>
    <row r="33" spans="2:31" x14ac:dyDescent="0.25">
      <c r="B33" s="2" t="s">
        <v>7</v>
      </c>
      <c r="C33" s="2"/>
      <c r="D33" s="2" t="s">
        <v>1</v>
      </c>
      <c r="E33" s="2"/>
      <c r="F33" s="2"/>
      <c r="G33" s="2"/>
      <c r="H33" s="2"/>
      <c r="I33" s="2"/>
      <c r="J33" s="2"/>
      <c r="R33" s="23"/>
      <c r="S33" s="23"/>
    </row>
    <row r="34" spans="2:31" x14ac:dyDescent="0.25">
      <c r="B34" s="2"/>
      <c r="C34" s="2"/>
      <c r="D34" s="2"/>
      <c r="E34" s="2"/>
      <c r="F34" s="2"/>
      <c r="G34" s="2"/>
      <c r="H34" s="2"/>
      <c r="I34" s="2"/>
      <c r="J34" s="2"/>
      <c r="R34" s="23"/>
      <c r="S34" s="23"/>
      <c r="T34" t="s">
        <v>59</v>
      </c>
    </row>
    <row r="35" spans="2:31" x14ac:dyDescent="0.25">
      <c r="B35" s="2"/>
      <c r="C35" s="2"/>
      <c r="D35" s="4" t="s">
        <v>11</v>
      </c>
      <c r="E35" s="4"/>
      <c r="F35" s="4"/>
      <c r="G35" s="2"/>
      <c r="H35" s="4" t="s">
        <v>12</v>
      </c>
      <c r="J35" s="4"/>
      <c r="K35" s="2"/>
      <c r="L35" s="4" t="s">
        <v>13</v>
      </c>
      <c r="M35" s="4"/>
      <c r="N35" s="4"/>
      <c r="O35" s="2"/>
      <c r="P35" s="4" t="s">
        <v>14</v>
      </c>
      <c r="T35" t="s">
        <v>7</v>
      </c>
      <c r="U35" s="40"/>
      <c r="V35" s="40"/>
      <c r="W35" s="40"/>
      <c r="X35" s="40"/>
      <c r="Y35" s="40"/>
      <c r="Z35" s="32"/>
      <c r="AA35" s="32"/>
      <c r="AB35" s="32"/>
      <c r="AC35" s="32"/>
      <c r="AD35" s="32"/>
      <c r="AE35" s="32"/>
    </row>
    <row r="36" spans="2:31" ht="15.75" thickBot="1" x14ac:dyDescent="0.3">
      <c r="B36" s="2"/>
      <c r="C36" s="2"/>
      <c r="D36" s="4" t="s">
        <v>16</v>
      </c>
      <c r="E36" s="4" t="s">
        <v>9</v>
      </c>
      <c r="F36" s="4"/>
      <c r="G36" s="4"/>
      <c r="H36" s="4" t="s">
        <v>16</v>
      </c>
      <c r="I36" s="4" t="s">
        <v>9</v>
      </c>
      <c r="K36" s="2"/>
      <c r="L36" s="4" t="s">
        <v>16</v>
      </c>
      <c r="M36" s="4" t="s">
        <v>9</v>
      </c>
      <c r="N36" s="4"/>
      <c r="O36" s="4"/>
      <c r="P36" s="4" t="s">
        <v>16</v>
      </c>
      <c r="Q36" s="4" t="s">
        <v>9</v>
      </c>
      <c r="T36" s="33"/>
      <c r="U36" s="34" t="s">
        <v>20</v>
      </c>
      <c r="V36" s="34" t="s">
        <v>21</v>
      </c>
      <c r="W36" s="34" t="s">
        <v>22</v>
      </c>
      <c r="X36" s="34" t="s">
        <v>23</v>
      </c>
      <c r="Y36" s="34" t="s">
        <v>24</v>
      </c>
      <c r="Z36" s="32"/>
      <c r="AA36" s="32"/>
      <c r="AB36" s="32"/>
      <c r="AC36" s="32"/>
      <c r="AD36" s="32"/>
      <c r="AE36" s="32"/>
    </row>
    <row r="37" spans="2:31" x14ac:dyDescent="0.25">
      <c r="B37" s="2"/>
      <c r="C37" s="2"/>
      <c r="D37" s="6">
        <v>31.65</v>
      </c>
      <c r="E37" s="7">
        <v>1.6</v>
      </c>
      <c r="F37" s="19"/>
      <c r="G37" s="2"/>
      <c r="H37" s="6">
        <v>42.76</v>
      </c>
      <c r="I37" s="7">
        <v>9.6300000000000008</v>
      </c>
      <c r="K37" s="2"/>
      <c r="L37" s="6">
        <v>30.99</v>
      </c>
      <c r="M37" s="7">
        <v>6.33</v>
      </c>
      <c r="N37" s="19"/>
      <c r="O37" s="2"/>
      <c r="P37" s="6">
        <v>36.590000000000003</v>
      </c>
      <c r="Q37" s="7">
        <v>7.16</v>
      </c>
      <c r="T37" s="35" t="s">
        <v>25</v>
      </c>
      <c r="U37" s="36">
        <v>63044.257291867812</v>
      </c>
      <c r="V37" s="37">
        <v>1</v>
      </c>
      <c r="W37" s="36">
        <v>63044.257291867812</v>
      </c>
      <c r="X37" s="38">
        <v>693.35244784559882</v>
      </c>
      <c r="Y37" s="39">
        <v>0</v>
      </c>
      <c r="Z37" s="32"/>
      <c r="AA37" s="32"/>
      <c r="AB37" s="32"/>
      <c r="AC37" s="32"/>
      <c r="AD37" s="32"/>
      <c r="AE37" s="32"/>
    </row>
    <row r="38" spans="2:31" x14ac:dyDescent="0.25">
      <c r="B38" s="2"/>
      <c r="C38" s="2"/>
      <c r="D38" s="8">
        <v>41.61</v>
      </c>
      <c r="E38" s="9">
        <v>4.79</v>
      </c>
      <c r="F38" s="19"/>
      <c r="G38" s="2"/>
      <c r="H38" s="8">
        <v>70.510000000000005</v>
      </c>
      <c r="I38" s="9">
        <v>9.19</v>
      </c>
      <c r="K38" s="2"/>
      <c r="L38" s="8">
        <v>23.16</v>
      </c>
      <c r="M38" s="9">
        <v>12.21</v>
      </c>
      <c r="N38" s="19"/>
      <c r="O38" s="2"/>
      <c r="P38" s="8">
        <v>30.99</v>
      </c>
      <c r="Q38" s="9">
        <v>12.3</v>
      </c>
      <c r="T38" s="35" t="s">
        <v>49</v>
      </c>
      <c r="U38" s="36">
        <v>2499.8622066609551</v>
      </c>
      <c r="V38" s="37">
        <v>1</v>
      </c>
      <c r="W38" s="36">
        <v>2499.8622066609551</v>
      </c>
      <c r="X38" s="38">
        <v>27.493155676982699</v>
      </c>
      <c r="Y38" s="39">
        <v>6.6352262493296621E-6</v>
      </c>
      <c r="Z38" s="32"/>
      <c r="AA38" s="32"/>
      <c r="AB38" s="32"/>
      <c r="AC38" s="32"/>
      <c r="AD38" s="32"/>
      <c r="AE38" s="32"/>
    </row>
    <row r="39" spans="2:31" x14ac:dyDescent="0.25">
      <c r="B39" s="2"/>
      <c r="C39" s="2"/>
      <c r="D39" s="8">
        <v>52.38</v>
      </c>
      <c r="E39" s="9">
        <v>7.98</v>
      </c>
      <c r="F39" s="19"/>
      <c r="G39" s="2"/>
      <c r="H39" s="8">
        <v>71.53</v>
      </c>
      <c r="I39" s="9">
        <v>9.35</v>
      </c>
      <c r="K39" s="2"/>
      <c r="L39" s="8">
        <v>21.96</v>
      </c>
      <c r="M39" s="9">
        <v>5.61</v>
      </c>
      <c r="N39" s="19"/>
      <c r="O39" s="2"/>
      <c r="P39" s="8">
        <v>41.54</v>
      </c>
      <c r="Q39" s="9">
        <v>15.31</v>
      </c>
      <c r="T39" s="35" t="s">
        <v>50</v>
      </c>
      <c r="U39" s="36">
        <v>2036.3064390516993</v>
      </c>
      <c r="V39" s="37">
        <v>1</v>
      </c>
      <c r="W39" s="36">
        <v>2036.3064390516993</v>
      </c>
      <c r="X39" s="38">
        <v>22.395030328359042</v>
      </c>
      <c r="Y39" s="39">
        <v>3.2152893636228086E-5</v>
      </c>
      <c r="Z39" s="32"/>
      <c r="AA39" s="32"/>
      <c r="AB39" s="32"/>
      <c r="AC39" s="32"/>
      <c r="AD39" s="32"/>
      <c r="AE39" s="32"/>
    </row>
    <row r="40" spans="2:31" x14ac:dyDescent="0.25">
      <c r="B40" s="2"/>
      <c r="C40" s="2"/>
      <c r="D40" s="8">
        <v>45.07</v>
      </c>
      <c r="E40" s="9">
        <v>14.51</v>
      </c>
      <c r="F40" s="19"/>
      <c r="G40" s="2"/>
      <c r="H40" s="8">
        <v>62.45</v>
      </c>
      <c r="I40" s="9">
        <v>6.67</v>
      </c>
      <c r="K40" s="2"/>
      <c r="L40" s="8">
        <v>46.08</v>
      </c>
      <c r="M40" s="9">
        <v>19.27</v>
      </c>
      <c r="N40" s="19"/>
      <c r="O40" s="2"/>
      <c r="P40" s="8">
        <v>20.88</v>
      </c>
      <c r="Q40" s="9">
        <v>4.8499999999999996</v>
      </c>
      <c r="T40" s="35" t="s">
        <v>51</v>
      </c>
      <c r="U40" s="36">
        <v>1036.2866759294755</v>
      </c>
      <c r="V40" s="37">
        <v>1</v>
      </c>
      <c r="W40" s="36">
        <v>1036.2866759294755</v>
      </c>
      <c r="X40" s="38">
        <v>11.396944532141593</v>
      </c>
      <c r="Y40" s="39">
        <v>1.7405180102203488E-3</v>
      </c>
      <c r="Z40" s="32"/>
      <c r="AA40" s="32"/>
      <c r="AB40" s="32"/>
      <c r="AC40" s="32"/>
      <c r="AD40" s="32"/>
      <c r="AE40" s="32"/>
    </row>
    <row r="41" spans="2:31" x14ac:dyDescent="0.25">
      <c r="B41" s="2"/>
      <c r="C41" s="2"/>
      <c r="D41" s="8">
        <v>32.51</v>
      </c>
      <c r="E41" s="9">
        <v>2.56</v>
      </c>
      <c r="F41" s="19"/>
      <c r="G41" s="2"/>
      <c r="H41" s="8">
        <v>80.05</v>
      </c>
      <c r="I41" s="9">
        <v>7.94</v>
      </c>
      <c r="K41" s="2"/>
      <c r="L41" s="8">
        <v>27.29</v>
      </c>
      <c r="M41" s="9">
        <v>9.0399999999999991</v>
      </c>
      <c r="N41" s="19"/>
      <c r="O41" s="2"/>
      <c r="P41" s="8">
        <v>50.23</v>
      </c>
      <c r="Q41" s="9">
        <v>17.05</v>
      </c>
      <c r="T41" s="35" t="s">
        <v>26</v>
      </c>
      <c r="U41" s="36">
        <v>3364.2882880808106</v>
      </c>
      <c r="V41" s="37">
        <v>37</v>
      </c>
      <c r="W41" s="36">
        <v>90.926710488670551</v>
      </c>
      <c r="X41" s="33"/>
      <c r="Y41" s="33"/>
      <c r="Z41" s="32"/>
      <c r="AA41" s="32"/>
      <c r="AB41" s="32"/>
      <c r="AC41" s="32"/>
      <c r="AD41" s="32"/>
      <c r="AE41" s="32"/>
    </row>
    <row r="42" spans="2:31" x14ac:dyDescent="0.25">
      <c r="B42" s="2"/>
      <c r="C42" s="2"/>
      <c r="D42" s="8">
        <v>38.700000000000003</v>
      </c>
      <c r="E42" s="9">
        <v>9.69</v>
      </c>
      <c r="F42" s="19"/>
      <c r="G42" s="2"/>
      <c r="H42" s="8">
        <v>76.92</v>
      </c>
      <c r="I42" s="9">
        <v>8.25</v>
      </c>
      <c r="J42" s="1"/>
      <c r="K42" s="2"/>
      <c r="L42" s="8">
        <v>34.97</v>
      </c>
      <c r="M42" s="9">
        <v>7.26</v>
      </c>
      <c r="N42" s="19"/>
      <c r="O42" s="2"/>
      <c r="P42" s="8">
        <v>60.13</v>
      </c>
      <c r="Q42" s="9">
        <v>15.54</v>
      </c>
      <c r="T42" s="35" t="s">
        <v>62</v>
      </c>
      <c r="U42" s="36">
        <v>25887.407336177195</v>
      </c>
      <c r="V42" s="37">
        <v>1</v>
      </c>
      <c r="W42" s="36">
        <v>25887.407336177195</v>
      </c>
      <c r="X42" s="38">
        <v>426.19970167825051</v>
      </c>
      <c r="Y42" s="39">
        <v>0</v>
      </c>
      <c r="Z42" s="32"/>
      <c r="AA42" s="32"/>
      <c r="AB42" s="32"/>
      <c r="AC42" s="32"/>
      <c r="AD42" s="32"/>
      <c r="AE42" s="32"/>
    </row>
    <row r="43" spans="2:31" x14ac:dyDescent="0.25">
      <c r="B43" s="2"/>
      <c r="C43" s="2"/>
      <c r="D43" s="8">
        <v>43.77</v>
      </c>
      <c r="E43" s="9">
        <v>10.24</v>
      </c>
      <c r="F43" s="19"/>
      <c r="G43" s="2"/>
      <c r="H43" s="8">
        <v>103.92</v>
      </c>
      <c r="I43" s="9">
        <v>8.94</v>
      </c>
      <c r="K43" s="2"/>
      <c r="L43" s="8">
        <v>41.16</v>
      </c>
      <c r="M43" s="9">
        <v>11.09</v>
      </c>
      <c r="N43" s="19"/>
      <c r="O43" s="2"/>
      <c r="P43" s="8">
        <v>33.18</v>
      </c>
      <c r="Q43" s="9">
        <v>12.04</v>
      </c>
      <c r="T43" s="35" t="s">
        <v>63</v>
      </c>
      <c r="U43" s="36">
        <v>1817.0160660673578</v>
      </c>
      <c r="V43" s="37">
        <v>1</v>
      </c>
      <c r="W43" s="36">
        <v>1817.0160660673578</v>
      </c>
      <c r="X43" s="38">
        <v>29.914610422198191</v>
      </c>
      <c r="Y43" s="39">
        <v>3.2843651877056956E-6</v>
      </c>
      <c r="Z43" s="32"/>
      <c r="AA43" s="32"/>
      <c r="AB43" s="32"/>
      <c r="AC43" s="32"/>
      <c r="AD43" s="32"/>
      <c r="AE43" s="32"/>
    </row>
    <row r="44" spans="2:31" x14ac:dyDescent="0.25">
      <c r="B44" s="2"/>
      <c r="C44" s="2"/>
      <c r="D44" s="8">
        <v>42.8</v>
      </c>
      <c r="E44" s="9">
        <v>7.1</v>
      </c>
      <c r="F44" s="19"/>
      <c r="G44" s="2"/>
      <c r="H44" s="8">
        <v>87.75</v>
      </c>
      <c r="I44" s="9">
        <v>7.48</v>
      </c>
      <c r="K44" s="2"/>
      <c r="L44" s="8">
        <v>28.6</v>
      </c>
      <c r="M44" s="9">
        <v>9.52</v>
      </c>
      <c r="N44" s="19"/>
      <c r="O44" s="2"/>
      <c r="P44" s="8">
        <v>36.64</v>
      </c>
      <c r="Q44" s="9">
        <v>11.31</v>
      </c>
      <c r="T44" s="35" t="s">
        <v>64</v>
      </c>
      <c r="U44" s="36">
        <v>3243.3750830339368</v>
      </c>
      <c r="V44" s="37">
        <v>1</v>
      </c>
      <c r="W44" s="36">
        <v>3243.3750830339368</v>
      </c>
      <c r="X44" s="38">
        <v>53.397602736677278</v>
      </c>
      <c r="Y44" s="39">
        <v>1.1082437967324665E-8</v>
      </c>
      <c r="Z44" s="32"/>
      <c r="AA44" s="32"/>
      <c r="AB44" s="32"/>
      <c r="AC44" s="32"/>
      <c r="AD44" s="32"/>
      <c r="AE44" s="32"/>
    </row>
    <row r="45" spans="2:31" ht="15.75" thickBot="1" x14ac:dyDescent="0.3">
      <c r="B45" s="2"/>
      <c r="C45" s="2"/>
      <c r="D45" s="8">
        <v>44.38</v>
      </c>
      <c r="E45" s="9">
        <v>9.39</v>
      </c>
      <c r="F45" s="19"/>
      <c r="G45" s="2"/>
      <c r="H45" s="8">
        <v>69.27</v>
      </c>
      <c r="I45" s="9">
        <v>9.1199999999999992</v>
      </c>
      <c r="K45" s="2"/>
      <c r="L45" s="52">
        <v>31.45</v>
      </c>
      <c r="M45" s="53">
        <v>9.3000000000000007</v>
      </c>
      <c r="N45" s="19"/>
      <c r="O45" s="2"/>
      <c r="P45" s="8">
        <v>30.7</v>
      </c>
      <c r="Q45" s="9">
        <v>20.02</v>
      </c>
      <c r="T45" s="35" t="s">
        <v>65</v>
      </c>
      <c r="U45" s="36">
        <v>1366.1947953031606</v>
      </c>
      <c r="V45" s="37">
        <v>1</v>
      </c>
      <c r="W45" s="36">
        <v>1366.1947953031606</v>
      </c>
      <c r="X45" s="38">
        <v>22.492473140748668</v>
      </c>
      <c r="Y45" s="39">
        <v>3.1155161433371603E-5</v>
      </c>
      <c r="Z45" s="32"/>
      <c r="AA45" s="32"/>
      <c r="AB45" s="32"/>
      <c r="AC45" s="32"/>
      <c r="AD45" s="32"/>
      <c r="AE45" s="32"/>
    </row>
    <row r="46" spans="2:31" ht="15.75" thickBot="1" x14ac:dyDescent="0.3">
      <c r="B46" s="2"/>
      <c r="C46" s="2"/>
      <c r="D46" s="8">
        <v>25.77</v>
      </c>
      <c r="E46" s="9">
        <v>6.27</v>
      </c>
      <c r="F46" s="19"/>
      <c r="G46" s="2"/>
      <c r="H46" s="52">
        <v>83.74</v>
      </c>
      <c r="I46" s="53">
        <v>13.15</v>
      </c>
      <c r="K46" s="2"/>
      <c r="L46" s="19"/>
      <c r="M46" s="19"/>
      <c r="N46" s="19"/>
      <c r="O46" s="2"/>
      <c r="P46" s="8">
        <v>46.79</v>
      </c>
      <c r="Q46" s="9">
        <v>14.63</v>
      </c>
      <c r="T46" s="35" t="s">
        <v>26</v>
      </c>
      <c r="U46" s="36">
        <v>2247.3832517171741</v>
      </c>
      <c r="V46" s="37">
        <v>37</v>
      </c>
      <c r="W46" s="36">
        <v>60.740087884247949</v>
      </c>
      <c r="X46" s="33"/>
      <c r="Y46" s="33"/>
      <c r="Z46" s="32"/>
      <c r="AA46" s="32"/>
      <c r="AB46" s="32"/>
      <c r="AC46" s="32"/>
      <c r="AD46" s="32"/>
      <c r="AE46" s="32"/>
    </row>
    <row r="47" spans="2:31" ht="15.75" thickBot="1" x14ac:dyDescent="0.3">
      <c r="B47" s="2"/>
      <c r="C47" s="2"/>
      <c r="D47" s="10">
        <v>30.76</v>
      </c>
      <c r="E47" s="11">
        <v>18.22</v>
      </c>
      <c r="F47" s="19"/>
      <c r="G47" s="2"/>
      <c r="H47" s="19"/>
      <c r="I47" s="19"/>
      <c r="K47" s="2"/>
      <c r="L47" s="19"/>
      <c r="M47" s="19"/>
      <c r="N47" s="19"/>
      <c r="O47" s="2"/>
      <c r="P47" s="10">
        <v>18.690000000000001</v>
      </c>
      <c r="Q47" s="11">
        <v>8.94</v>
      </c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2:31" x14ac:dyDescent="0.25">
      <c r="C48" s="5" t="s">
        <v>4</v>
      </c>
      <c r="D48" s="12">
        <f>AVERAGE(D37:D47)</f>
        <v>39.036363636363632</v>
      </c>
      <c r="E48" s="13">
        <f t="shared" ref="E48" si="9">AVERAGE(E37:E47)</f>
        <v>8.3954545454545464</v>
      </c>
      <c r="F48" s="20"/>
      <c r="G48" s="5" t="s">
        <v>4</v>
      </c>
      <c r="H48" s="12">
        <f t="shared" ref="H48:I48" si="10">AVERAGE(H37:H47)</f>
        <v>74.890000000000015</v>
      </c>
      <c r="I48" s="13">
        <f t="shared" si="10"/>
        <v>8.9720000000000013</v>
      </c>
      <c r="K48" s="5" t="s">
        <v>4</v>
      </c>
      <c r="L48" s="12">
        <f>AVERAGE(L37:L47)</f>
        <v>31.739999999999995</v>
      </c>
      <c r="M48" s="13">
        <f t="shared" ref="M48" si="11">AVERAGE(M37:M47)</f>
        <v>9.9588888888888878</v>
      </c>
      <c r="N48" s="20"/>
      <c r="O48" s="5" t="s">
        <v>4</v>
      </c>
      <c r="P48" s="12">
        <f t="shared" ref="P48:Q48" si="12">AVERAGE(P37:P47)</f>
        <v>36.941818181818178</v>
      </c>
      <c r="Q48" s="13">
        <f t="shared" si="12"/>
        <v>12.65</v>
      </c>
      <c r="T48" s="33"/>
      <c r="U48" s="34" t="s">
        <v>49</v>
      </c>
      <c r="V48" s="34" t="s">
        <v>50</v>
      </c>
      <c r="W48" s="34" t="s">
        <v>62</v>
      </c>
      <c r="X48" s="34" t="s">
        <v>27</v>
      </c>
      <c r="Y48" s="34" t="s">
        <v>28</v>
      </c>
      <c r="Z48" s="34" t="s">
        <v>29</v>
      </c>
      <c r="AA48" s="34" t="s">
        <v>30</v>
      </c>
      <c r="AB48" s="34" t="s">
        <v>31</v>
      </c>
      <c r="AC48" s="34" t="s">
        <v>32</v>
      </c>
      <c r="AD48" s="34" t="s">
        <v>33</v>
      </c>
      <c r="AE48" s="34" t="s">
        <v>34</v>
      </c>
    </row>
    <row r="49" spans="2:31" x14ac:dyDescent="0.25">
      <c r="C49" s="5" t="s">
        <v>5</v>
      </c>
      <c r="D49" s="14">
        <f>STDEV(D37:D47)</f>
        <v>7.9244384945904098</v>
      </c>
      <c r="E49" s="15">
        <f t="shared" ref="E49" si="13">STDEV(E37:E47)</f>
        <v>4.8946406683971464</v>
      </c>
      <c r="F49" s="20"/>
      <c r="G49" s="5" t="s">
        <v>5</v>
      </c>
      <c r="H49" s="14">
        <f t="shared" ref="H49:I49" si="14">STDEV(H37:H47)</f>
        <v>16.215008137182323</v>
      </c>
      <c r="I49" s="15">
        <f t="shared" si="14"/>
        <v>1.7388872559452688</v>
      </c>
      <c r="K49" s="5" t="s">
        <v>5</v>
      </c>
      <c r="L49" s="14">
        <f>STDEV(L37:L47)</f>
        <v>7.9402329940626055</v>
      </c>
      <c r="M49" s="15">
        <f t="shared" ref="M49" si="15">STDEV(M37:M47)</f>
        <v>4.090850903065415</v>
      </c>
      <c r="N49" s="20"/>
      <c r="O49" s="5" t="s">
        <v>5</v>
      </c>
      <c r="P49" s="14">
        <f t="shared" ref="P49:Q49" si="16">STDEV(P37:P47)</f>
        <v>12.297393885032578</v>
      </c>
      <c r="Q49" s="15">
        <f t="shared" si="16"/>
        <v>4.4728000178858887</v>
      </c>
      <c r="T49" s="35" t="s">
        <v>35</v>
      </c>
      <c r="U49" s="37" t="s">
        <v>36</v>
      </c>
      <c r="V49" s="37" t="s">
        <v>37</v>
      </c>
      <c r="W49" s="37" t="s">
        <v>16</v>
      </c>
      <c r="X49" s="33"/>
      <c r="Y49" s="39">
        <v>1.2844333544415054E-4</v>
      </c>
      <c r="Z49" s="39">
        <v>0.2091233189914683</v>
      </c>
      <c r="AA49" s="39">
        <v>1.2444166762859421E-4</v>
      </c>
      <c r="AB49" s="39">
        <v>1.1975563920529897E-4</v>
      </c>
      <c r="AC49" s="39">
        <v>1.2770421160068768E-4</v>
      </c>
      <c r="AD49" s="39">
        <v>0.62325678138547169</v>
      </c>
      <c r="AE49" s="39">
        <v>1.4998587644543537E-4</v>
      </c>
    </row>
    <row r="50" spans="2:31" ht="15.75" thickBot="1" x14ac:dyDescent="0.3">
      <c r="C50" s="5" t="s">
        <v>6</v>
      </c>
      <c r="D50" s="16">
        <f>D49/SQRT(COUNT(D37:D47))</f>
        <v>2.3893081055277436</v>
      </c>
      <c r="E50" s="17">
        <f t="shared" ref="E50" si="17">E49/SQRT(COUNT(E37:E47))</f>
        <v>1.4757896891534272</v>
      </c>
      <c r="F50" s="20"/>
      <c r="G50" s="5" t="s">
        <v>6</v>
      </c>
      <c r="H50" s="16">
        <f t="shared" ref="H50:I50" si="18">H49/SQRT(COUNT(H37:H47))</f>
        <v>5.1276357991660149</v>
      </c>
      <c r="I50" s="17">
        <f t="shared" si="18"/>
        <v>0.54988443230272177</v>
      </c>
      <c r="K50" s="5" t="s">
        <v>6</v>
      </c>
      <c r="L50" s="16">
        <f>L49/SQRT(COUNT(L37:L47))</f>
        <v>2.6467443313542018</v>
      </c>
      <c r="M50" s="17">
        <f t="shared" ref="M50" si="19">M49/SQRT(COUNT(M37:M47))</f>
        <v>1.3636169676884717</v>
      </c>
      <c r="N50" s="20"/>
      <c r="O50" s="5" t="s">
        <v>6</v>
      </c>
      <c r="P50" s="16">
        <f t="shared" ref="P50:Q50" si="20">P49/SQRT(COUNT(P37:P47))</f>
        <v>3.7078037650785411</v>
      </c>
      <c r="Q50" s="17">
        <f t="shared" si="20"/>
        <v>1.3485999474202195</v>
      </c>
      <c r="T50" s="35" t="s">
        <v>38</v>
      </c>
      <c r="U50" s="37" t="s">
        <v>36</v>
      </c>
      <c r="V50" s="37" t="s">
        <v>37</v>
      </c>
      <c r="W50" s="37" t="s">
        <v>66</v>
      </c>
      <c r="X50" s="39">
        <v>1.2844333544415054E-4</v>
      </c>
      <c r="Y50" s="33"/>
      <c r="Z50" s="39">
        <v>1.247248362621356E-4</v>
      </c>
      <c r="AA50" s="39">
        <v>0.92757041306974675</v>
      </c>
      <c r="AB50" s="39">
        <v>1.2286934032768038E-4</v>
      </c>
      <c r="AC50" s="39">
        <v>0.89234915133372839</v>
      </c>
      <c r="AD50" s="39">
        <v>1.2770459717548199E-4</v>
      </c>
      <c r="AE50" s="39">
        <v>0.7466238152817497</v>
      </c>
    </row>
    <row r="51" spans="2:31" x14ac:dyDescent="0.25">
      <c r="C51" s="49"/>
      <c r="D51" s="48"/>
      <c r="E51" s="48"/>
      <c r="F51" s="48"/>
      <c r="G51" s="49"/>
      <c r="H51" s="48"/>
      <c r="I51" s="48"/>
      <c r="J51" s="50"/>
      <c r="K51" s="49"/>
      <c r="L51" s="48"/>
      <c r="M51" s="48"/>
      <c r="N51" s="48"/>
      <c r="O51" s="49"/>
      <c r="P51" s="48"/>
      <c r="Q51" s="48"/>
      <c r="T51" s="35" t="s">
        <v>39</v>
      </c>
      <c r="U51" s="37" t="s">
        <v>36</v>
      </c>
      <c r="V51" s="37" t="s">
        <v>40</v>
      </c>
      <c r="W51" s="37" t="s">
        <v>16</v>
      </c>
      <c r="X51" s="39">
        <v>0.2091233189914683</v>
      </c>
      <c r="Y51" s="39">
        <v>1.247248362621356E-4</v>
      </c>
      <c r="Z51" s="33"/>
      <c r="AA51" s="39">
        <v>1.2564446553031683E-4</v>
      </c>
      <c r="AB51" s="39">
        <v>1.6741534665187796E-4</v>
      </c>
      <c r="AC51" s="39">
        <v>1.5031996782599588E-4</v>
      </c>
      <c r="AD51" s="39">
        <v>0.22628204264005036</v>
      </c>
      <c r="AE51" s="39">
        <v>1.1938954212764585E-4</v>
      </c>
    </row>
    <row r="52" spans="2:31" x14ac:dyDescent="0.25">
      <c r="C52" s="51"/>
      <c r="D52" s="48"/>
      <c r="E52" s="48"/>
      <c r="F52" s="48"/>
      <c r="G52" s="48"/>
      <c r="H52" s="48"/>
      <c r="I52" s="48"/>
      <c r="J52" s="50"/>
      <c r="K52" s="51"/>
      <c r="L52" s="48"/>
      <c r="M52" s="48"/>
      <c r="N52" s="48"/>
      <c r="O52" s="48"/>
      <c r="P52" s="48"/>
      <c r="Q52" s="48"/>
      <c r="T52" s="35" t="s">
        <v>41</v>
      </c>
      <c r="U52" s="37" t="s">
        <v>36</v>
      </c>
      <c r="V52" s="37" t="s">
        <v>40</v>
      </c>
      <c r="W52" s="37" t="s">
        <v>66</v>
      </c>
      <c r="X52" s="39">
        <v>1.2444166762859421E-4</v>
      </c>
      <c r="Y52" s="39">
        <v>0.92757041306974675</v>
      </c>
      <c r="Z52" s="39">
        <v>1.2564446553031683E-4</v>
      </c>
      <c r="AA52" s="33"/>
      <c r="AB52" s="39">
        <v>1.2770416992091693E-4</v>
      </c>
      <c r="AC52" s="39">
        <v>0.81678665684031482</v>
      </c>
      <c r="AD52" s="39">
        <v>1.4998430476498292E-4</v>
      </c>
      <c r="AE52" s="39">
        <v>0.52836806396131841</v>
      </c>
    </row>
    <row r="53" spans="2:31" x14ac:dyDescent="0.25">
      <c r="T53" s="35" t="s">
        <v>42</v>
      </c>
      <c r="U53" s="37" t="s">
        <v>43</v>
      </c>
      <c r="V53" s="37" t="s">
        <v>37</v>
      </c>
      <c r="W53" s="37" t="s">
        <v>16</v>
      </c>
      <c r="X53" s="39">
        <v>1.1975563920529897E-4</v>
      </c>
      <c r="Y53" s="39">
        <v>1.2286934032768038E-4</v>
      </c>
      <c r="Z53" s="39">
        <v>1.6741534665187796E-4</v>
      </c>
      <c r="AA53" s="39">
        <v>1.2770416992091693E-4</v>
      </c>
      <c r="AB53" s="33"/>
      <c r="AC53" s="39">
        <v>1.2844327478556128E-4</v>
      </c>
      <c r="AD53" s="39">
        <v>1.2532791790231812E-4</v>
      </c>
      <c r="AE53" s="39">
        <v>1.2444158617885837E-4</v>
      </c>
    </row>
    <row r="54" spans="2:31" x14ac:dyDescent="0.25">
      <c r="T54" s="35" t="s">
        <v>44</v>
      </c>
      <c r="U54" s="37" t="s">
        <v>43</v>
      </c>
      <c r="V54" s="37" t="s">
        <v>37</v>
      </c>
      <c r="W54" s="37" t="s">
        <v>66</v>
      </c>
      <c r="X54" s="39">
        <v>1.2770421160068768E-4</v>
      </c>
      <c r="Y54" s="39">
        <v>0.89234915133372839</v>
      </c>
      <c r="Z54" s="39">
        <v>1.5031996782599588E-4</v>
      </c>
      <c r="AA54" s="39">
        <v>0.81678665684031482</v>
      </c>
      <c r="AB54" s="39">
        <v>1.2844327478556128E-4</v>
      </c>
      <c r="AC54" s="33"/>
      <c r="AD54" s="39">
        <v>1.2444203714401247E-4</v>
      </c>
      <c r="AE54" s="39">
        <v>0.66227592191849771</v>
      </c>
    </row>
    <row r="55" spans="2:31" x14ac:dyDescent="0.25">
      <c r="T55" s="35" t="s">
        <v>45</v>
      </c>
      <c r="U55" s="37" t="s">
        <v>43</v>
      </c>
      <c r="V55" s="37" t="s">
        <v>40</v>
      </c>
      <c r="W55" s="37" t="s">
        <v>16</v>
      </c>
      <c r="X55" s="39">
        <v>0.62325678138547169</v>
      </c>
      <c r="Y55" s="39">
        <v>1.2770459717548199E-4</v>
      </c>
      <c r="Z55" s="39">
        <v>0.22628204264005036</v>
      </c>
      <c r="AA55" s="39">
        <v>1.4998430476498292E-4</v>
      </c>
      <c r="AB55" s="39">
        <v>1.2532791790231812E-4</v>
      </c>
      <c r="AC55" s="39">
        <v>1.2444203714401247E-4</v>
      </c>
      <c r="AD55" s="33"/>
      <c r="AE55" s="39">
        <v>1.2534453328438833E-4</v>
      </c>
    </row>
    <row r="56" spans="2:31" x14ac:dyDescent="0.25">
      <c r="T56" s="35" t="s">
        <v>46</v>
      </c>
      <c r="U56" s="37" t="s">
        <v>43</v>
      </c>
      <c r="V56" s="37" t="s">
        <v>40</v>
      </c>
      <c r="W56" s="37" t="s">
        <v>66</v>
      </c>
      <c r="X56" s="39">
        <v>1.4998587644543537E-4</v>
      </c>
      <c r="Y56" s="39">
        <v>0.7466238152817497</v>
      </c>
      <c r="Z56" s="39">
        <v>1.1938954212764585E-4</v>
      </c>
      <c r="AA56" s="39">
        <v>0.52836806396131841</v>
      </c>
      <c r="AB56" s="39">
        <v>1.2444158617885837E-4</v>
      </c>
      <c r="AC56" s="39">
        <v>0.66227592191849771</v>
      </c>
      <c r="AD56" s="39">
        <v>1.2534453328438833E-4</v>
      </c>
      <c r="AE56" s="33"/>
    </row>
    <row r="57" spans="2:31" x14ac:dyDescent="0.25">
      <c r="B57" s="2" t="s">
        <v>8</v>
      </c>
      <c r="C57" s="2"/>
      <c r="D57" s="2" t="s">
        <v>1</v>
      </c>
      <c r="E57" s="2"/>
      <c r="F57" s="2"/>
      <c r="G57" s="2"/>
      <c r="H57" s="2"/>
      <c r="I57" s="2"/>
      <c r="J57" s="2"/>
      <c r="R57" s="23"/>
      <c r="S57" s="23"/>
      <c r="T57" s="23"/>
    </row>
    <row r="58" spans="2:31" x14ac:dyDescent="0.25">
      <c r="B58" s="2"/>
      <c r="C58" s="2"/>
      <c r="D58" s="2"/>
      <c r="E58" s="2"/>
      <c r="F58" s="2"/>
      <c r="G58" s="2"/>
      <c r="H58" s="2"/>
      <c r="I58" s="2"/>
      <c r="J58" s="2"/>
      <c r="R58" s="23"/>
      <c r="S58" s="23"/>
      <c r="T58" s="23"/>
    </row>
    <row r="59" spans="2:31" x14ac:dyDescent="0.25">
      <c r="B59" s="2"/>
      <c r="C59" s="2"/>
      <c r="D59" s="4" t="s">
        <v>11</v>
      </c>
      <c r="E59" s="4"/>
      <c r="F59" s="4"/>
      <c r="G59" s="2"/>
      <c r="H59" s="4" t="s">
        <v>12</v>
      </c>
      <c r="J59" s="4"/>
      <c r="K59" s="2"/>
      <c r="L59" s="4" t="s">
        <v>13</v>
      </c>
      <c r="M59" s="4"/>
      <c r="N59" s="4"/>
      <c r="O59" s="2"/>
      <c r="P59" s="4" t="s">
        <v>14</v>
      </c>
      <c r="T59" t="s">
        <v>59</v>
      </c>
    </row>
    <row r="60" spans="2:31" ht="15.75" thickBot="1" x14ac:dyDescent="0.3">
      <c r="B60" s="2"/>
      <c r="C60" s="2"/>
      <c r="D60" s="4" t="s">
        <v>16</v>
      </c>
      <c r="E60" s="4" t="s">
        <v>17</v>
      </c>
      <c r="F60" s="4"/>
      <c r="G60" s="4"/>
      <c r="H60" s="4" t="s">
        <v>16</v>
      </c>
      <c r="I60" s="4" t="s">
        <v>17</v>
      </c>
      <c r="K60" s="2"/>
      <c r="L60" s="4" t="s">
        <v>16</v>
      </c>
      <c r="M60" s="4" t="s">
        <v>17</v>
      </c>
      <c r="N60" s="4"/>
      <c r="O60" s="4"/>
      <c r="P60" s="4" t="s">
        <v>16</v>
      </c>
      <c r="Q60" s="4" t="s">
        <v>17</v>
      </c>
      <c r="T60" t="s">
        <v>8</v>
      </c>
    </row>
    <row r="61" spans="2:31" x14ac:dyDescent="0.25">
      <c r="B61" s="2"/>
      <c r="C61" s="2"/>
      <c r="D61" s="6">
        <v>0.75</v>
      </c>
      <c r="E61" s="7">
        <v>43.49</v>
      </c>
      <c r="F61" s="19"/>
      <c r="G61" s="2"/>
      <c r="H61" s="6">
        <v>33.4</v>
      </c>
      <c r="I61" s="7">
        <v>48.6</v>
      </c>
      <c r="K61" s="2"/>
      <c r="L61" s="6">
        <v>24.59</v>
      </c>
      <c r="M61" s="7">
        <v>13.3</v>
      </c>
      <c r="N61" s="19"/>
      <c r="O61" s="2"/>
      <c r="P61" s="6">
        <v>10.55</v>
      </c>
      <c r="Q61" s="7">
        <v>47.1</v>
      </c>
    </row>
    <row r="62" spans="2:31" x14ac:dyDescent="0.25">
      <c r="B62" s="2"/>
      <c r="C62" s="2"/>
      <c r="D62" s="8">
        <v>10.55</v>
      </c>
      <c r="E62" s="9">
        <v>28.29</v>
      </c>
      <c r="F62" s="19"/>
      <c r="G62" s="2"/>
      <c r="H62" s="8">
        <v>17.03</v>
      </c>
      <c r="I62" s="9">
        <v>28.41</v>
      </c>
      <c r="K62" s="2"/>
      <c r="L62" s="8">
        <v>19.510000000000002</v>
      </c>
      <c r="M62" s="9">
        <v>59.61</v>
      </c>
      <c r="N62" s="19"/>
      <c r="O62" s="2"/>
      <c r="P62" s="8">
        <v>7.43</v>
      </c>
      <c r="Q62" s="9">
        <v>29.05</v>
      </c>
      <c r="T62" s="33"/>
      <c r="U62" s="34" t="s">
        <v>20</v>
      </c>
      <c r="V62" s="34" t="s">
        <v>21</v>
      </c>
      <c r="W62" s="34" t="s">
        <v>22</v>
      </c>
      <c r="X62" s="34" t="s">
        <v>23</v>
      </c>
      <c r="Y62" s="34" t="s">
        <v>24</v>
      </c>
      <c r="Z62" s="32"/>
      <c r="AA62" s="32"/>
      <c r="AB62" s="32"/>
      <c r="AC62" s="32"/>
      <c r="AD62" s="32"/>
      <c r="AE62" s="32"/>
    </row>
    <row r="63" spans="2:31" x14ac:dyDescent="0.25">
      <c r="B63" s="2"/>
      <c r="C63" s="2"/>
      <c r="D63" s="8">
        <v>8.7899999999999991</v>
      </c>
      <c r="E63" s="9">
        <v>19.59</v>
      </c>
      <c r="F63" s="19"/>
      <c r="G63" s="2"/>
      <c r="H63" s="8">
        <v>57.92</v>
      </c>
      <c r="I63" s="9">
        <v>47.06</v>
      </c>
      <c r="K63" s="2"/>
      <c r="L63" s="8">
        <v>8.5</v>
      </c>
      <c r="M63" s="9">
        <v>21.83</v>
      </c>
      <c r="N63" s="19"/>
      <c r="O63" s="2"/>
      <c r="P63" s="8">
        <v>19.34</v>
      </c>
      <c r="Q63" s="9">
        <v>30.67</v>
      </c>
      <c r="T63" s="35" t="s">
        <v>25</v>
      </c>
      <c r="U63" s="36">
        <v>59325.318850510375</v>
      </c>
      <c r="V63" s="37">
        <v>1</v>
      </c>
      <c r="W63" s="36">
        <v>59325.318850510375</v>
      </c>
      <c r="X63" s="38">
        <v>404.53924176147927</v>
      </c>
      <c r="Y63" s="39">
        <v>0</v>
      </c>
      <c r="Z63" s="32"/>
      <c r="AA63" s="32"/>
      <c r="AB63" s="32"/>
      <c r="AC63" s="32"/>
      <c r="AD63" s="32"/>
      <c r="AE63" s="32"/>
    </row>
    <row r="64" spans="2:31" x14ac:dyDescent="0.25">
      <c r="B64" s="2"/>
      <c r="C64" s="2"/>
      <c r="D64" s="8">
        <v>16.809999999999999</v>
      </c>
      <c r="E64" s="9">
        <v>29.75</v>
      </c>
      <c r="F64" s="19"/>
      <c r="G64" s="2"/>
      <c r="H64" s="8">
        <v>43.24</v>
      </c>
      <c r="I64" s="9">
        <v>23.64</v>
      </c>
      <c r="K64" s="2"/>
      <c r="L64" s="8">
        <v>28.33</v>
      </c>
      <c r="M64" s="9">
        <v>47.95</v>
      </c>
      <c r="N64" s="19"/>
      <c r="O64" s="2"/>
      <c r="P64" s="8">
        <v>4.72</v>
      </c>
      <c r="Q64" s="9">
        <v>24.41</v>
      </c>
      <c r="T64" s="35" t="s">
        <v>49</v>
      </c>
      <c r="U64" s="36">
        <v>2415.787374745008</v>
      </c>
      <c r="V64" s="37">
        <v>1</v>
      </c>
      <c r="W64" s="36">
        <v>2415.787374745008</v>
      </c>
      <c r="X64" s="38">
        <v>16.473249731685051</v>
      </c>
      <c r="Y64" s="39">
        <v>2.4519931472077872E-4</v>
      </c>
      <c r="Z64" s="32"/>
      <c r="AA64" s="32"/>
      <c r="AB64" s="32"/>
      <c r="AC64" s="32"/>
      <c r="AD64" s="32"/>
      <c r="AE64" s="32"/>
    </row>
    <row r="65" spans="2:31" x14ac:dyDescent="0.25">
      <c r="B65" s="2"/>
      <c r="C65" s="2"/>
      <c r="D65" s="8">
        <v>13.39</v>
      </c>
      <c r="E65" s="9">
        <v>29.63</v>
      </c>
      <c r="F65" s="19"/>
      <c r="G65" s="2"/>
      <c r="H65" s="8">
        <v>27.2</v>
      </c>
      <c r="I65" s="9">
        <v>22.53</v>
      </c>
      <c r="K65" s="2"/>
      <c r="L65" s="8">
        <v>10.34</v>
      </c>
      <c r="M65" s="9">
        <v>34.119999999999997</v>
      </c>
      <c r="N65" s="19"/>
      <c r="O65" s="2"/>
      <c r="P65" s="8">
        <v>20.03</v>
      </c>
      <c r="Q65" s="9">
        <v>38.96</v>
      </c>
      <c r="T65" s="35" t="s">
        <v>50</v>
      </c>
      <c r="U65" s="36">
        <v>54.011945953234523</v>
      </c>
      <c r="V65" s="37">
        <v>1</v>
      </c>
      <c r="W65" s="36">
        <v>54.011945953234523</v>
      </c>
      <c r="X65" s="38">
        <v>0.36830736160123506</v>
      </c>
      <c r="Y65" s="39">
        <v>0.54763459149155924</v>
      </c>
      <c r="Z65" s="32"/>
      <c r="AA65" s="32"/>
      <c r="AB65" s="32"/>
      <c r="AC65" s="32"/>
      <c r="AD65" s="32"/>
      <c r="AE65" s="32"/>
    </row>
    <row r="66" spans="2:31" x14ac:dyDescent="0.25">
      <c r="B66" s="2"/>
      <c r="C66" s="2"/>
      <c r="D66" s="8">
        <v>8.14</v>
      </c>
      <c r="E66" s="9">
        <v>23.99</v>
      </c>
      <c r="F66" s="19"/>
      <c r="G66" s="2"/>
      <c r="H66" s="8">
        <v>28.34</v>
      </c>
      <c r="I66" s="9">
        <v>34.86</v>
      </c>
      <c r="J66" s="1"/>
      <c r="K66" s="2"/>
      <c r="L66" s="8">
        <v>8.59</v>
      </c>
      <c r="M66" s="9">
        <v>17.16</v>
      </c>
      <c r="N66" s="19"/>
      <c r="O66" s="2"/>
      <c r="P66" s="8">
        <v>20.059999999999999</v>
      </c>
      <c r="Q66" s="9">
        <v>63.65</v>
      </c>
      <c r="T66" s="35" t="s">
        <v>51</v>
      </c>
      <c r="U66" s="36">
        <v>371.12733020188983</v>
      </c>
      <c r="V66" s="37">
        <v>1</v>
      </c>
      <c r="W66" s="36">
        <v>371.12733020188983</v>
      </c>
      <c r="X66" s="38">
        <v>2.5307165922723573</v>
      </c>
      <c r="Y66" s="39">
        <v>0.12015861804251826</v>
      </c>
      <c r="Z66" s="32"/>
      <c r="AA66" s="32"/>
      <c r="AB66" s="32"/>
      <c r="AC66" s="32"/>
      <c r="AD66" s="32"/>
      <c r="AE66" s="32"/>
    </row>
    <row r="67" spans="2:31" x14ac:dyDescent="0.25">
      <c r="B67" s="2"/>
      <c r="C67" s="2"/>
      <c r="D67" s="8">
        <v>18.59</v>
      </c>
      <c r="E67" s="9">
        <v>31.15</v>
      </c>
      <c r="F67" s="19"/>
      <c r="G67" s="2"/>
      <c r="H67" s="8">
        <v>23.69</v>
      </c>
      <c r="I67" s="9">
        <v>31.26</v>
      </c>
      <c r="K67" s="2"/>
      <c r="L67" s="8">
        <v>21.06</v>
      </c>
      <c r="M67" s="9">
        <v>21.09</v>
      </c>
      <c r="N67" s="19"/>
      <c r="O67" s="2"/>
      <c r="P67" s="8">
        <v>19.8</v>
      </c>
      <c r="Q67" s="9">
        <v>61.65</v>
      </c>
      <c r="T67" s="35" t="s">
        <v>26</v>
      </c>
      <c r="U67" s="36">
        <v>5426.0169864141426</v>
      </c>
      <c r="V67" s="37">
        <v>37</v>
      </c>
      <c r="W67" s="36">
        <v>146.64910774092277</v>
      </c>
      <c r="X67" s="33"/>
      <c r="Y67" s="33"/>
      <c r="Z67" s="32"/>
      <c r="AA67" s="32"/>
      <c r="AB67" s="32"/>
      <c r="AC67" s="32"/>
      <c r="AD67" s="32"/>
      <c r="AE67" s="32"/>
    </row>
    <row r="68" spans="2:31" x14ac:dyDescent="0.25">
      <c r="B68" s="2"/>
      <c r="C68" s="2"/>
      <c r="D68" s="8">
        <v>13.88</v>
      </c>
      <c r="E68" s="9">
        <v>28.28</v>
      </c>
      <c r="F68" s="19"/>
      <c r="G68" s="2"/>
      <c r="H68" s="8">
        <v>42.36</v>
      </c>
      <c r="I68" s="9">
        <v>44.06</v>
      </c>
      <c r="K68" s="2"/>
      <c r="L68" s="8">
        <v>5.27</v>
      </c>
      <c r="M68" s="9">
        <v>24.26</v>
      </c>
      <c r="N68" s="19"/>
      <c r="O68" s="2"/>
      <c r="P68" s="8">
        <v>13.28</v>
      </c>
      <c r="Q68" s="9">
        <v>21.01</v>
      </c>
      <c r="T68" s="35" t="s">
        <v>62</v>
      </c>
      <c r="U68" s="36">
        <v>4303.581376542943</v>
      </c>
      <c r="V68" s="37">
        <v>1</v>
      </c>
      <c r="W68" s="36">
        <v>4303.581376542943</v>
      </c>
      <c r="X68" s="38">
        <v>47.824821547924259</v>
      </c>
      <c r="Y68" s="39">
        <v>3.6741136688611675E-8</v>
      </c>
      <c r="Z68" s="32"/>
      <c r="AA68" s="32"/>
      <c r="AB68" s="32"/>
      <c r="AC68" s="32"/>
      <c r="AD68" s="32"/>
      <c r="AE68" s="32"/>
    </row>
    <row r="69" spans="2:31" ht="15.75" thickBot="1" x14ac:dyDescent="0.3">
      <c r="B69" s="2"/>
      <c r="C69" s="2"/>
      <c r="D69" s="8">
        <v>24.38</v>
      </c>
      <c r="E69" s="9">
        <v>31.05</v>
      </c>
      <c r="F69" s="19"/>
      <c r="G69" s="2"/>
      <c r="H69" s="8">
        <v>33.450000000000003</v>
      </c>
      <c r="I69" s="9">
        <v>39.43</v>
      </c>
      <c r="K69" s="2"/>
      <c r="L69" s="52">
        <v>28.82</v>
      </c>
      <c r="M69" s="53">
        <v>17.22</v>
      </c>
      <c r="N69" s="19"/>
      <c r="O69" s="2"/>
      <c r="P69" s="8">
        <v>16.079999999999998</v>
      </c>
      <c r="Q69" s="9">
        <v>69.31</v>
      </c>
      <c r="T69" s="35" t="s">
        <v>63</v>
      </c>
      <c r="U69" s="36">
        <v>20.938448569109752</v>
      </c>
      <c r="V69" s="37">
        <v>1</v>
      </c>
      <c r="W69" s="36">
        <v>20.938448569109752</v>
      </c>
      <c r="X69" s="38">
        <v>0.23268470575836264</v>
      </c>
      <c r="Y69" s="39">
        <v>0.63238181955552608</v>
      </c>
      <c r="Z69" s="32"/>
      <c r="AA69" s="32"/>
      <c r="AB69" s="32"/>
      <c r="AC69" s="32"/>
      <c r="AD69" s="32"/>
      <c r="AE69" s="32"/>
    </row>
    <row r="70" spans="2:31" ht="15.75" thickBot="1" x14ac:dyDescent="0.3">
      <c r="B70" s="2"/>
      <c r="C70" s="2"/>
      <c r="D70" s="8">
        <v>11.23</v>
      </c>
      <c r="E70" s="9">
        <v>24.07</v>
      </c>
      <c r="F70" s="19"/>
      <c r="G70" s="2"/>
      <c r="H70" s="52">
        <v>33.96</v>
      </c>
      <c r="I70" s="53">
        <v>47.27</v>
      </c>
      <c r="K70" s="2"/>
      <c r="L70" s="19"/>
      <c r="M70" s="19"/>
      <c r="N70" s="19"/>
      <c r="O70" s="2"/>
      <c r="P70" s="8">
        <v>22.84</v>
      </c>
      <c r="Q70" s="9">
        <v>39.369999999999997</v>
      </c>
      <c r="T70" s="35" t="s">
        <v>64</v>
      </c>
      <c r="U70" s="36">
        <v>578.00390306782481</v>
      </c>
      <c r="V70" s="37">
        <v>1</v>
      </c>
      <c r="W70" s="36">
        <v>578.00390306782481</v>
      </c>
      <c r="X70" s="38">
        <v>6.4232394137805144</v>
      </c>
      <c r="Y70" s="39">
        <v>1.562652293784117E-2</v>
      </c>
      <c r="Z70" s="32"/>
      <c r="AA70" s="32"/>
      <c r="AB70" s="32"/>
      <c r="AC70" s="32"/>
      <c r="AD70" s="32"/>
      <c r="AE70" s="32"/>
    </row>
    <row r="71" spans="2:31" ht="15.75" thickBot="1" x14ac:dyDescent="0.3">
      <c r="B71" s="2"/>
      <c r="C71" s="2"/>
      <c r="D71" s="10">
        <v>9.2200000000000006</v>
      </c>
      <c r="E71" s="11">
        <v>19.89</v>
      </c>
      <c r="F71" s="19"/>
      <c r="G71" s="2"/>
      <c r="H71" s="19"/>
      <c r="I71" s="19"/>
      <c r="K71" s="2"/>
      <c r="L71" s="19"/>
      <c r="M71" s="19"/>
      <c r="N71" s="19"/>
      <c r="O71" s="2"/>
      <c r="P71" s="10">
        <v>13.74</v>
      </c>
      <c r="Q71" s="11">
        <v>55.67</v>
      </c>
      <c r="T71" s="35" t="s">
        <v>65</v>
      </c>
      <c r="U71" s="36">
        <v>1167.2457976226262</v>
      </c>
      <c r="V71" s="37">
        <v>1</v>
      </c>
      <c r="W71" s="36">
        <v>1167.2457976226262</v>
      </c>
      <c r="X71" s="38">
        <v>12.971364333468085</v>
      </c>
      <c r="Y71" s="39">
        <v>9.2388525211972716E-4</v>
      </c>
      <c r="Z71" s="32"/>
      <c r="AA71" s="32"/>
      <c r="AB71" s="32"/>
      <c r="AC71" s="32"/>
      <c r="AD71" s="32"/>
      <c r="AE71" s="32"/>
    </row>
    <row r="72" spans="2:31" x14ac:dyDescent="0.25">
      <c r="C72" s="5" t="s">
        <v>4</v>
      </c>
      <c r="D72" s="12">
        <f>AVERAGE(D61:D71)</f>
        <v>12.339090909090908</v>
      </c>
      <c r="E72" s="13">
        <f t="shared" ref="E72" si="21">AVERAGE(E61:E71)</f>
        <v>28.107272727272729</v>
      </c>
      <c r="F72" s="20"/>
      <c r="G72" s="5" t="s">
        <v>4</v>
      </c>
      <c r="H72" s="12">
        <f t="shared" ref="H72:I72" si="22">AVERAGE(H61:H71)</f>
        <v>34.058999999999997</v>
      </c>
      <c r="I72" s="13">
        <f t="shared" si="22"/>
        <v>36.712000000000003</v>
      </c>
      <c r="K72" s="5" t="s">
        <v>4</v>
      </c>
      <c r="L72" s="12">
        <f>AVERAGE(L61:L71)</f>
        <v>17.223333333333336</v>
      </c>
      <c r="M72" s="13">
        <f t="shared" ref="M72" si="23">AVERAGE(M61:M71)</f>
        <v>28.504444444444442</v>
      </c>
      <c r="N72" s="20"/>
      <c r="O72" s="5" t="s">
        <v>4</v>
      </c>
      <c r="P72" s="12">
        <f t="shared" ref="P72:Q72" si="24">AVERAGE(P61:P71)</f>
        <v>15.260909090909092</v>
      </c>
      <c r="Q72" s="13">
        <f t="shared" si="24"/>
        <v>43.713636363636368</v>
      </c>
      <c r="T72" s="35" t="s">
        <v>26</v>
      </c>
      <c r="U72" s="36">
        <v>3329.495140353536</v>
      </c>
      <c r="V72" s="37">
        <v>37</v>
      </c>
      <c r="W72" s="36">
        <v>89.986355144690165</v>
      </c>
      <c r="X72" s="33"/>
      <c r="Y72" s="33"/>
      <c r="Z72" s="32"/>
      <c r="AA72" s="32"/>
      <c r="AB72" s="32"/>
      <c r="AC72" s="32"/>
      <c r="AD72" s="32"/>
      <c r="AE72" s="32"/>
    </row>
    <row r="73" spans="2:31" x14ac:dyDescent="0.25">
      <c r="C73" s="5" t="s">
        <v>5</v>
      </c>
      <c r="D73" s="14">
        <f>STDEV(D61:D71)</f>
        <v>6.2146624277517404</v>
      </c>
      <c r="E73" s="15">
        <f t="shared" ref="E73" si="25">STDEV(E61:E71)</f>
        <v>6.5798603190479552</v>
      </c>
      <c r="F73" s="20"/>
      <c r="G73" s="5" t="s">
        <v>5</v>
      </c>
      <c r="H73" s="14">
        <f t="shared" ref="H73:I73" si="26">STDEV(H61:H71)</f>
        <v>11.549966281817083</v>
      </c>
      <c r="I73" s="15">
        <f t="shared" si="26"/>
        <v>9.9740850875322487</v>
      </c>
      <c r="K73" s="5" t="s">
        <v>5</v>
      </c>
      <c r="L73" s="14">
        <f>STDEV(L61:L71)</f>
        <v>9.1716328971454057</v>
      </c>
      <c r="M73" s="15">
        <f t="shared" ref="M73" si="27">STDEV(M61:M71)</f>
        <v>15.73994687976354</v>
      </c>
      <c r="N73" s="20"/>
      <c r="O73" s="5" t="s">
        <v>5</v>
      </c>
      <c r="P73" s="14">
        <f t="shared" ref="P73:Q73" si="28">STDEV(P61:P71)</f>
        <v>5.8480346348930876</v>
      </c>
      <c r="Q73" s="15">
        <f t="shared" si="28"/>
        <v>16.8626096869537</v>
      </c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2:31" ht="15.75" thickBot="1" x14ac:dyDescent="0.3">
      <c r="C74" s="5" t="s">
        <v>6</v>
      </c>
      <c r="D74" s="16">
        <f>D73/SQRT(COUNT(D61:D71))</f>
        <v>1.8737912246883361</v>
      </c>
      <c r="E74" s="17">
        <f t="shared" ref="E74" si="29">E73/SQRT(COUNT(E61:E71))</f>
        <v>1.9839025319300216</v>
      </c>
      <c r="F74" s="20"/>
      <c r="G74" s="5" t="s">
        <v>6</v>
      </c>
      <c r="H74" s="16">
        <f t="shared" ref="H74:I74" si="30">H73/SQRT(COUNT(H61:H71))</f>
        <v>3.6524200348688201</v>
      </c>
      <c r="I74" s="17">
        <f t="shared" si="30"/>
        <v>3.1540826452921804</v>
      </c>
      <c r="K74" s="5" t="s">
        <v>6</v>
      </c>
      <c r="L74" s="16">
        <f>L73/SQRT(COUNT(L61:L71))</f>
        <v>3.0572109657151354</v>
      </c>
      <c r="M74" s="17">
        <f t="shared" ref="M74" si="31">M73/SQRT(COUNT(M61:M71))</f>
        <v>5.2466489599211803</v>
      </c>
      <c r="N74" s="20"/>
      <c r="O74" s="5" t="s">
        <v>6</v>
      </c>
      <c r="P74" s="16">
        <f t="shared" ref="P74:Q74" si="32">P73/SQRT(COUNT(P61:P71))</f>
        <v>1.7632487859039458</v>
      </c>
      <c r="Q74" s="17">
        <f t="shared" si="32"/>
        <v>5.0842681198034319</v>
      </c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2:31" x14ac:dyDescent="0.25">
      <c r="C75" s="49"/>
      <c r="D75" s="48"/>
      <c r="E75" s="48"/>
      <c r="F75" s="48"/>
      <c r="G75" s="49"/>
      <c r="H75" s="48"/>
      <c r="I75" s="48"/>
      <c r="J75" s="50"/>
      <c r="K75" s="49"/>
      <c r="L75" s="48"/>
      <c r="M75" s="48"/>
      <c r="N75" s="48"/>
      <c r="O75" s="49"/>
      <c r="P75" s="48"/>
      <c r="Q75" s="48"/>
      <c r="T75" s="33"/>
      <c r="U75" s="34" t="s">
        <v>49</v>
      </c>
      <c r="V75" s="34" t="s">
        <v>50</v>
      </c>
      <c r="W75" s="34" t="s">
        <v>62</v>
      </c>
      <c r="X75" s="34" t="s">
        <v>27</v>
      </c>
      <c r="Y75" s="34" t="s">
        <v>28</v>
      </c>
      <c r="Z75" s="34" t="s">
        <v>29</v>
      </c>
      <c r="AA75" s="34" t="s">
        <v>30</v>
      </c>
      <c r="AB75" s="34" t="s">
        <v>31</v>
      </c>
      <c r="AC75" s="34" t="s">
        <v>32</v>
      </c>
      <c r="AD75" s="34" t="s">
        <v>33</v>
      </c>
      <c r="AE75" s="34" t="s">
        <v>34</v>
      </c>
    </row>
    <row r="76" spans="2:31" x14ac:dyDescent="0.25">
      <c r="C76" s="51"/>
      <c r="D76" s="48"/>
      <c r="E76" s="48"/>
      <c r="F76" s="48"/>
      <c r="G76" s="48"/>
      <c r="H76" s="48"/>
      <c r="I76" s="48"/>
      <c r="J76" s="50"/>
      <c r="K76" s="51"/>
      <c r="L76" s="48"/>
      <c r="M76" s="48"/>
      <c r="N76" s="48"/>
      <c r="O76" s="48"/>
      <c r="P76" s="48"/>
      <c r="Q76" s="48"/>
      <c r="T76" s="35" t="s">
        <v>35</v>
      </c>
      <c r="U76" s="37" t="s">
        <v>36</v>
      </c>
      <c r="V76" s="37" t="s">
        <v>37</v>
      </c>
      <c r="W76" s="37" t="s">
        <v>16</v>
      </c>
      <c r="X76" s="33"/>
      <c r="Y76" s="39">
        <v>3.3526423764798086E-3</v>
      </c>
      <c r="Z76" s="39">
        <v>0.63759519928752628</v>
      </c>
      <c r="AA76" s="39">
        <v>1.1080307581438298E-2</v>
      </c>
      <c r="AB76" s="39">
        <v>3.3213803495593108E-3</v>
      </c>
      <c r="AC76" s="39">
        <v>1.9500991590437611E-4</v>
      </c>
      <c r="AD76" s="39">
        <v>0.58959187369111365</v>
      </c>
      <c r="AE76" s="39">
        <v>1.2344922035312234E-4</v>
      </c>
    </row>
    <row r="77" spans="2:31" x14ac:dyDescent="0.25">
      <c r="T77" s="35" t="s">
        <v>38</v>
      </c>
      <c r="U77" s="37" t="s">
        <v>36</v>
      </c>
      <c r="V77" s="37" t="s">
        <v>37</v>
      </c>
      <c r="W77" s="37" t="s">
        <v>17</v>
      </c>
      <c r="X77" s="39">
        <v>3.3526423764798086E-3</v>
      </c>
      <c r="Y77" s="33"/>
      <c r="Z77" s="39">
        <v>2.720276919122977E-2</v>
      </c>
      <c r="AA77" s="39">
        <v>0.94149944335248781</v>
      </c>
      <c r="AB77" s="39">
        <v>0.43715797892004193</v>
      </c>
      <c r="AC77" s="39">
        <v>0.38948623680910821</v>
      </c>
      <c r="AD77" s="39">
        <v>2.5688571718752939E-2</v>
      </c>
      <c r="AE77" s="39">
        <v>4.5533371907569564E-2</v>
      </c>
    </row>
    <row r="78" spans="2:31" x14ac:dyDescent="0.25">
      <c r="T78" s="35" t="s">
        <v>39</v>
      </c>
      <c r="U78" s="37" t="s">
        <v>36</v>
      </c>
      <c r="V78" s="37" t="s">
        <v>40</v>
      </c>
      <c r="W78" s="37" t="s">
        <v>16</v>
      </c>
      <c r="X78" s="39">
        <v>0.63759519928752628</v>
      </c>
      <c r="Y78" s="39">
        <v>2.720276919122977E-2</v>
      </c>
      <c r="Z78" s="33"/>
      <c r="AA78" s="39">
        <v>2.8670503870101061E-2</v>
      </c>
      <c r="AB78" s="39">
        <v>1.6964842953705039E-2</v>
      </c>
      <c r="AC78" s="39">
        <v>1.3320713778122162E-3</v>
      </c>
      <c r="AD78" s="39">
        <v>0.71686655055722648</v>
      </c>
      <c r="AE78" s="39">
        <v>1.3450938685688474E-4</v>
      </c>
    </row>
    <row r="79" spans="2:31" x14ac:dyDescent="0.25">
      <c r="T79" s="35" t="s">
        <v>41</v>
      </c>
      <c r="U79" s="37" t="s">
        <v>36</v>
      </c>
      <c r="V79" s="37" t="s">
        <v>40</v>
      </c>
      <c r="W79" s="37" t="s">
        <v>17</v>
      </c>
      <c r="X79" s="39">
        <v>1.1080307581438298E-2</v>
      </c>
      <c r="Y79" s="39">
        <v>0.94149944335248781</v>
      </c>
      <c r="Z79" s="39">
        <v>2.8670503870101061E-2</v>
      </c>
      <c r="AA79" s="33"/>
      <c r="AB79" s="39">
        <v>0.25329913677848792</v>
      </c>
      <c r="AC79" s="39">
        <v>0.28933568029300993</v>
      </c>
      <c r="AD79" s="39">
        <v>3.7572409731530976E-2</v>
      </c>
      <c r="AE79" s="39">
        <v>3.5789353749832387E-2</v>
      </c>
    </row>
    <row r="80" spans="2:31" x14ac:dyDescent="0.25">
      <c r="T80" s="35" t="s">
        <v>42</v>
      </c>
      <c r="U80" s="37" t="s">
        <v>43</v>
      </c>
      <c r="V80" s="37" t="s">
        <v>37</v>
      </c>
      <c r="W80" s="37" t="s">
        <v>16</v>
      </c>
      <c r="X80" s="39">
        <v>3.3213803495593108E-3</v>
      </c>
      <c r="Y80" s="39">
        <v>0.43715797892004193</v>
      </c>
      <c r="Z80" s="39">
        <v>1.6964842953705039E-2</v>
      </c>
      <c r="AA80" s="39">
        <v>0.25329913677848792</v>
      </c>
      <c r="AB80" s="33"/>
      <c r="AC80" s="39">
        <v>0.53207587392049849</v>
      </c>
      <c r="AD80" s="39">
        <v>1.0231151799979687E-2</v>
      </c>
      <c r="AE80" s="39">
        <v>0.1192285669443619</v>
      </c>
    </row>
    <row r="81" spans="20:31" x14ac:dyDescent="0.25">
      <c r="T81" s="35" t="s">
        <v>44</v>
      </c>
      <c r="U81" s="37" t="s">
        <v>43</v>
      </c>
      <c r="V81" s="37" t="s">
        <v>37</v>
      </c>
      <c r="W81" s="37" t="s">
        <v>17</v>
      </c>
      <c r="X81" s="39">
        <v>1.9500991590437611E-4</v>
      </c>
      <c r="Y81" s="39">
        <v>0.38948623680910821</v>
      </c>
      <c r="Z81" s="39">
        <v>1.3320713778122162E-3</v>
      </c>
      <c r="AA81" s="39">
        <v>0.28933568029300993</v>
      </c>
      <c r="AB81" s="39">
        <v>0.53207587392049849</v>
      </c>
      <c r="AC81" s="33"/>
      <c r="AD81" s="39">
        <v>5.5819379982036121E-4</v>
      </c>
      <c r="AE81" s="39">
        <v>0.20025082332918831</v>
      </c>
    </row>
    <row r="82" spans="20:31" x14ac:dyDescent="0.25">
      <c r="T82" s="35" t="s">
        <v>45</v>
      </c>
      <c r="U82" s="37" t="s">
        <v>43</v>
      </c>
      <c r="V82" s="37" t="s">
        <v>40</v>
      </c>
      <c r="W82" s="37" t="s">
        <v>16</v>
      </c>
      <c r="X82" s="39">
        <v>0.58959187369111365</v>
      </c>
      <c r="Y82" s="39">
        <v>2.5688571718752939E-2</v>
      </c>
      <c r="Z82" s="39">
        <v>0.71686655055722648</v>
      </c>
      <c r="AA82" s="39">
        <v>3.7572409731530976E-2</v>
      </c>
      <c r="AB82" s="39">
        <v>1.0231151799979687E-2</v>
      </c>
      <c r="AC82" s="39">
        <v>5.5819379982036121E-4</v>
      </c>
      <c r="AD82" s="33"/>
      <c r="AE82" s="39">
        <v>1.2896336290191268E-4</v>
      </c>
    </row>
    <row r="83" spans="20:31" x14ac:dyDescent="0.25">
      <c r="T83" s="35" t="s">
        <v>46</v>
      </c>
      <c r="U83" s="37" t="s">
        <v>43</v>
      </c>
      <c r="V83" s="37" t="s">
        <v>40</v>
      </c>
      <c r="W83" s="37" t="s">
        <v>17</v>
      </c>
      <c r="X83" s="39">
        <v>1.2344922035312234E-4</v>
      </c>
      <c r="Y83" s="39">
        <v>4.5533371907569564E-2</v>
      </c>
      <c r="Z83" s="39">
        <v>1.3450938685688474E-4</v>
      </c>
      <c r="AA83" s="39">
        <v>3.5789353749832387E-2</v>
      </c>
      <c r="AB83" s="39">
        <v>0.1192285669443619</v>
      </c>
      <c r="AC83" s="39">
        <v>0.20025082332918831</v>
      </c>
      <c r="AD83" s="39">
        <v>1.2896336290191268E-4</v>
      </c>
      <c r="AE83" s="33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44"/>
  <sheetViews>
    <sheetView topLeftCell="A7" workbookViewId="0">
      <selection activeCell="D18" sqref="D18"/>
    </sheetView>
  </sheetViews>
  <sheetFormatPr defaultColWidth="8.7109375" defaultRowHeight="15" x14ac:dyDescent="0.25"/>
  <cols>
    <col min="4" max="4" width="9.5703125" bestFit="1" customWidth="1"/>
    <col min="7" max="7" width="10.28515625" bestFit="1" customWidth="1"/>
    <col min="10" max="10" width="10.28515625" bestFit="1" customWidth="1"/>
    <col min="12" max="12" width="10.7109375" bestFit="1" customWidth="1"/>
    <col min="13" max="13" width="9.5703125" bestFit="1" customWidth="1"/>
  </cols>
  <sheetData>
    <row r="1" spans="2:13" x14ac:dyDescent="0.25">
      <c r="F1" s="2"/>
    </row>
    <row r="2" spans="2:13" x14ac:dyDescent="0.25">
      <c r="F2" s="2"/>
    </row>
    <row r="3" spans="2:13" x14ac:dyDescent="0.25">
      <c r="F3" s="2"/>
    </row>
    <row r="4" spans="2:13" x14ac:dyDescent="0.25">
      <c r="F4" s="2"/>
    </row>
    <row r="5" spans="2:13" x14ac:dyDescent="0.25">
      <c r="B5" s="4" t="s">
        <v>18</v>
      </c>
      <c r="C5" s="2"/>
      <c r="D5" s="2"/>
      <c r="E5" s="2"/>
      <c r="F5" s="2"/>
      <c r="G5" s="2"/>
      <c r="H5" s="2"/>
    </row>
    <row r="6" spans="2:13" x14ac:dyDescent="0.25">
      <c r="B6" s="2"/>
      <c r="C6" s="2"/>
      <c r="D6" s="2"/>
      <c r="E6" s="2"/>
      <c r="F6" s="2"/>
      <c r="G6" s="2"/>
      <c r="H6" s="2"/>
    </row>
    <row r="7" spans="2:13" x14ac:dyDescent="0.25">
      <c r="B7" s="3" t="s">
        <v>57</v>
      </c>
      <c r="E7" s="2"/>
      <c r="F7" s="2"/>
      <c r="G7" s="2"/>
      <c r="H7" s="2"/>
    </row>
    <row r="8" spans="2:13" x14ac:dyDescent="0.25">
      <c r="B8" s="2"/>
      <c r="C8" s="2"/>
      <c r="D8" s="2"/>
      <c r="E8" s="2"/>
      <c r="F8" s="24"/>
      <c r="G8" s="25"/>
      <c r="H8" s="25"/>
      <c r="I8" s="25"/>
      <c r="J8" s="25"/>
      <c r="K8" s="25"/>
    </row>
    <row r="9" spans="2:13" x14ac:dyDescent="0.25">
      <c r="B9" s="2" t="s">
        <v>10</v>
      </c>
      <c r="C9" s="2"/>
      <c r="D9" s="2"/>
      <c r="E9" s="2"/>
      <c r="F9" s="2"/>
      <c r="G9" s="2"/>
      <c r="H9" s="2"/>
    </row>
    <row r="10" spans="2:13" x14ac:dyDescent="0.25">
      <c r="B10" s="2"/>
      <c r="C10" s="2"/>
      <c r="D10" s="2"/>
      <c r="E10" s="2"/>
      <c r="F10" s="2"/>
      <c r="G10" s="2"/>
      <c r="H10" s="2"/>
    </row>
    <row r="11" spans="2:13" x14ac:dyDescent="0.25">
      <c r="B11" s="2"/>
      <c r="C11" s="2"/>
      <c r="D11" s="4" t="s">
        <v>11</v>
      </c>
      <c r="E11" s="4"/>
      <c r="F11" s="2"/>
      <c r="G11" s="4" t="s">
        <v>12</v>
      </c>
      <c r="H11" s="4"/>
      <c r="I11" s="2"/>
      <c r="J11" s="4" t="s">
        <v>47</v>
      </c>
      <c r="K11" s="4"/>
      <c r="L11" s="2"/>
      <c r="M11" s="4" t="s">
        <v>48</v>
      </c>
    </row>
    <row r="12" spans="2:13" ht="15.75" thickBot="1" x14ac:dyDescent="0.3">
      <c r="B12" s="2"/>
      <c r="C12" s="2"/>
      <c r="D12" s="4"/>
      <c r="E12" s="4"/>
      <c r="F12" s="4"/>
      <c r="G12" s="4"/>
      <c r="I12" s="2"/>
      <c r="J12" s="4"/>
      <c r="K12" s="4"/>
      <c r="L12" s="4"/>
      <c r="M12" s="4"/>
    </row>
    <row r="13" spans="2:13" x14ac:dyDescent="0.25">
      <c r="B13" s="2"/>
      <c r="C13" s="2"/>
      <c r="D13" s="27">
        <v>0.1890686</v>
      </c>
      <c r="E13" s="19"/>
      <c r="F13" s="2"/>
      <c r="G13" s="27">
        <v>3.9378240000000004E-3</v>
      </c>
      <c r="I13" s="2"/>
      <c r="J13" s="27">
        <v>0.30358940000000001</v>
      </c>
      <c r="K13" s="21"/>
      <c r="L13" s="22"/>
      <c r="M13" s="27">
        <v>0.16540142599999999</v>
      </c>
    </row>
    <row r="14" spans="2:13" x14ac:dyDescent="0.25">
      <c r="B14" s="2"/>
      <c r="C14" s="2"/>
      <c r="D14" s="28">
        <v>0.53086419799999995</v>
      </c>
      <c r="E14" s="19"/>
      <c r="F14" s="2"/>
      <c r="G14" s="28">
        <v>8.2872927999999998E-2</v>
      </c>
      <c r="I14" s="2"/>
      <c r="J14" s="28">
        <v>0.103079824</v>
      </c>
      <c r="K14" s="21"/>
      <c r="L14" s="22"/>
      <c r="M14" s="28">
        <v>0.211289387</v>
      </c>
    </row>
    <row r="15" spans="2:13" x14ac:dyDescent="0.25">
      <c r="B15" s="2"/>
      <c r="C15" s="2"/>
      <c r="D15" s="28">
        <v>0.32559775000000002</v>
      </c>
      <c r="E15" s="19"/>
      <c r="F15" s="2"/>
      <c r="G15" s="28">
        <v>2.8823330000000001E-2</v>
      </c>
      <c r="I15" s="2"/>
      <c r="J15" s="28">
        <v>0.39020122499999998</v>
      </c>
      <c r="K15" s="21"/>
      <c r="L15" s="22"/>
      <c r="M15" s="28">
        <v>0.24031802999999999</v>
      </c>
    </row>
    <row r="16" spans="2:13" x14ac:dyDescent="0.25">
      <c r="B16" s="2"/>
      <c r="C16" s="2"/>
      <c r="D16" s="28">
        <v>0.149370534</v>
      </c>
      <c r="E16" s="19"/>
      <c r="F16" s="2"/>
      <c r="G16" s="28">
        <v>0.10571923699999999</v>
      </c>
      <c r="I16" s="2"/>
      <c r="J16" s="28">
        <v>0.33924611999999998</v>
      </c>
      <c r="K16" s="21"/>
      <c r="L16" s="22"/>
      <c r="M16" s="28">
        <v>0.19474140400000001</v>
      </c>
    </row>
    <row r="17" spans="2:25" x14ac:dyDescent="0.25">
      <c r="B17" s="2"/>
      <c r="C17" s="2"/>
      <c r="D17" s="28">
        <v>0.32598833399999999</v>
      </c>
      <c r="E17" s="19"/>
      <c r="F17" s="2"/>
      <c r="G17" s="28">
        <v>-0.108695652</v>
      </c>
      <c r="I17" s="2"/>
      <c r="J17" s="28">
        <v>1.6065691E-2</v>
      </c>
      <c r="K17" s="21"/>
      <c r="L17" s="22"/>
      <c r="M17" s="28">
        <v>0.18178233399999999</v>
      </c>
    </row>
    <row r="18" spans="2:25" x14ac:dyDescent="0.25">
      <c r="B18" s="2"/>
      <c r="C18" s="2"/>
      <c r="D18" s="28">
        <v>0.19584690599999999</v>
      </c>
      <c r="E18" s="19"/>
      <c r="F18" s="2"/>
      <c r="G18" s="28">
        <v>-0.124081948</v>
      </c>
      <c r="I18" s="2"/>
      <c r="J18" s="28">
        <v>0.26429601200000002</v>
      </c>
      <c r="K18" s="21"/>
      <c r="L18" s="22"/>
      <c r="M18" s="28">
        <v>0.19796802599999999</v>
      </c>
    </row>
    <row r="19" spans="2:25" x14ac:dyDescent="0.25">
      <c r="B19" s="2"/>
      <c r="C19" s="2"/>
      <c r="D19" s="28">
        <v>0.317179875</v>
      </c>
      <c r="E19" s="19"/>
      <c r="F19" s="2"/>
      <c r="G19" s="28">
        <v>0.28460080100000001</v>
      </c>
      <c r="I19" s="2"/>
      <c r="J19" s="28">
        <v>0.26704545499999999</v>
      </c>
      <c r="K19" s="21"/>
      <c r="L19" s="22"/>
      <c r="M19" s="28">
        <v>0.47900437000000001</v>
      </c>
    </row>
    <row r="20" spans="2:25" x14ac:dyDescent="0.25">
      <c r="B20" s="2"/>
      <c r="C20" s="2"/>
      <c r="D20" s="28">
        <v>0.42902881500000001</v>
      </c>
      <c r="E20" s="19"/>
      <c r="F20" s="2"/>
      <c r="G20" s="28">
        <v>7.3071026999999997E-2</v>
      </c>
      <c r="I20" s="2"/>
      <c r="J20" s="28">
        <v>0.42148403800000001</v>
      </c>
      <c r="K20" s="21"/>
      <c r="L20" s="22"/>
      <c r="M20" s="28">
        <v>0.27136392999999998</v>
      </c>
    </row>
    <row r="21" spans="2:25" x14ac:dyDescent="0.25">
      <c r="B21" s="2"/>
      <c r="C21" s="2"/>
      <c r="D21" s="28">
        <v>0.35437144300000001</v>
      </c>
      <c r="E21" s="19"/>
      <c r="F21" s="2"/>
      <c r="G21" s="28">
        <v>-3.9767512999999997E-2</v>
      </c>
      <c r="I21" s="2"/>
      <c r="J21" s="28">
        <v>9.9202834000000004E-2</v>
      </c>
      <c r="K21" s="21"/>
      <c r="L21" s="22"/>
      <c r="M21" s="28">
        <v>0.46597222199999999</v>
      </c>
    </row>
    <row r="22" spans="2:25" x14ac:dyDescent="0.25">
      <c r="B22" s="2"/>
      <c r="C22" s="2"/>
      <c r="D22" s="28">
        <v>0.39901937900000001</v>
      </c>
      <c r="E22" s="19"/>
      <c r="F22" s="2"/>
      <c r="G22" s="28">
        <v>4.0259740000000002E-2</v>
      </c>
      <c r="I22" s="2"/>
      <c r="J22" s="28">
        <v>0.59397466600000004</v>
      </c>
      <c r="K22" s="21"/>
      <c r="L22" s="22"/>
      <c r="M22" s="28">
        <v>0.41078014200000001</v>
      </c>
    </row>
    <row r="23" spans="2:25" ht="15.75" thickBot="1" x14ac:dyDescent="0.3">
      <c r="B23" s="2"/>
      <c r="C23" s="2"/>
      <c r="D23" s="55">
        <v>0.53010471199999998</v>
      </c>
      <c r="E23" s="19"/>
      <c r="F23" s="2"/>
      <c r="G23" s="28">
        <v>-1.9675360000000002E-3</v>
      </c>
      <c r="I23" s="2"/>
      <c r="J23" s="28">
        <v>-4.2586398999999997E-2</v>
      </c>
      <c r="K23" s="21"/>
      <c r="L23" s="22"/>
      <c r="M23" s="28">
        <v>0.42158396100000001</v>
      </c>
    </row>
    <row r="24" spans="2:25" ht="15.75" thickBot="1" x14ac:dyDescent="0.3">
      <c r="B24" s="2"/>
      <c r="C24" s="2"/>
      <c r="D24" s="21"/>
      <c r="E24" s="19"/>
      <c r="F24" s="2"/>
      <c r="G24" s="55">
        <v>0.153251478</v>
      </c>
      <c r="I24" s="2"/>
      <c r="J24" s="55">
        <v>5.3503469999999997E-2</v>
      </c>
      <c r="K24" s="21"/>
      <c r="L24" s="22"/>
      <c r="M24" s="28">
        <v>0.39734933700000002</v>
      </c>
    </row>
    <row r="25" spans="2:25" ht="15.75" thickBot="1" x14ac:dyDescent="0.3">
      <c r="B25" s="2"/>
      <c r="C25" s="2"/>
      <c r="D25" s="21"/>
      <c r="E25" s="19"/>
      <c r="F25" s="2"/>
      <c r="G25" s="21"/>
      <c r="H25" s="1"/>
      <c r="I25" s="2"/>
      <c r="J25" s="21"/>
      <c r="K25" s="21"/>
      <c r="L25" s="22"/>
      <c r="M25" s="28">
        <v>0.248878924</v>
      </c>
    </row>
    <row r="26" spans="2:25" x14ac:dyDescent="0.25">
      <c r="C26" s="5" t="s">
        <v>4</v>
      </c>
      <c r="D26" s="29">
        <f>AVERAGE(D13:D25)</f>
        <v>0.34058550418181821</v>
      </c>
      <c r="E26" s="20"/>
      <c r="F26" s="5" t="s">
        <v>4</v>
      </c>
      <c r="G26" s="29">
        <f>AVERAGE(G13:G25)</f>
        <v>4.1501976333333336E-2</v>
      </c>
      <c r="I26" s="5" t="s">
        <v>4</v>
      </c>
      <c r="J26" s="29">
        <f>AVERAGE(J13:J25)</f>
        <v>0.23409186133333329</v>
      </c>
      <c r="K26" s="20"/>
      <c r="L26" s="26" t="s">
        <v>4</v>
      </c>
      <c r="M26" s="29">
        <f>AVERAGE(M13:M25)</f>
        <v>0.29895642253846155</v>
      </c>
    </row>
    <row r="27" spans="2:25" x14ac:dyDescent="0.25">
      <c r="C27" s="5" t="s">
        <v>5</v>
      </c>
      <c r="D27" s="30">
        <f>STDEV(D13:D25)</f>
        <v>0.12845451842005146</v>
      </c>
      <c r="E27" s="20"/>
      <c r="F27" s="5" t="s">
        <v>5</v>
      </c>
      <c r="G27" s="30">
        <f>STDEV(G13:G25)</f>
        <v>0.11219384830180516</v>
      </c>
      <c r="I27" s="5" t="s">
        <v>5</v>
      </c>
      <c r="J27" s="30">
        <f>STDEV(J13:J25)</f>
        <v>0.19044082637190549</v>
      </c>
      <c r="K27" s="20"/>
      <c r="L27" s="26" t="s">
        <v>5</v>
      </c>
      <c r="M27" s="30">
        <f>STDEV(M13:M25)</f>
        <v>0.11710179540611046</v>
      </c>
    </row>
    <row r="28" spans="2:25" ht="15.75" thickBot="1" x14ac:dyDescent="0.3">
      <c r="C28" s="5" t="s">
        <v>6</v>
      </c>
      <c r="D28" s="54">
        <f>D27/SQRT(COUNT(D13:D25))</f>
        <v>3.8730494565918816E-2</v>
      </c>
      <c r="E28" s="20"/>
      <c r="F28" s="5" t="s">
        <v>6</v>
      </c>
      <c r="G28" s="54">
        <f>G27/SQRT(COUNT(G13:G25))</f>
        <v>3.2387574259233623E-2</v>
      </c>
      <c r="I28" s="5" t="s">
        <v>6</v>
      </c>
      <c r="J28" s="54">
        <f>J27/SQRT(COUNT(J13:J25))</f>
        <v>5.4975531185257213E-2</v>
      </c>
      <c r="K28" s="20"/>
      <c r="L28" s="26" t="s">
        <v>6</v>
      </c>
      <c r="M28" s="30">
        <f>M27/SQRT(COUNT(M13:M25))</f>
        <v>3.2478194445048056E-2</v>
      </c>
    </row>
    <row r="29" spans="2:25" x14ac:dyDescent="0.25">
      <c r="G29" s="1"/>
    </row>
    <row r="30" spans="2:25" x14ac:dyDescent="0.25">
      <c r="B30" s="3" t="s">
        <v>58</v>
      </c>
      <c r="G30" s="1"/>
      <c r="K30" s="18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</row>
    <row r="31" spans="2:25" x14ac:dyDescent="0.25">
      <c r="B31" t="s">
        <v>59</v>
      </c>
      <c r="C31" s="33"/>
      <c r="D31" s="34" t="s">
        <v>20</v>
      </c>
      <c r="E31" s="34" t="s">
        <v>21</v>
      </c>
      <c r="F31" s="34" t="s">
        <v>22</v>
      </c>
      <c r="G31" s="34" t="s">
        <v>23</v>
      </c>
      <c r="H31" s="34" t="s">
        <v>24</v>
      </c>
      <c r="I31" s="23"/>
      <c r="J31" s="23"/>
      <c r="K31" s="23"/>
    </row>
    <row r="32" spans="2:25" x14ac:dyDescent="0.25">
      <c r="C32" s="35" t="s">
        <v>25</v>
      </c>
      <c r="D32" s="39">
        <v>2.503666323725259</v>
      </c>
      <c r="E32" s="37">
        <v>1</v>
      </c>
      <c r="F32" s="39">
        <v>2.503666323725259</v>
      </c>
      <c r="G32" s="38">
        <v>127.06526154121507</v>
      </c>
      <c r="H32" s="39">
        <v>1.4654943925052066E-14</v>
      </c>
      <c r="M32" s="23"/>
    </row>
    <row r="33" spans="2:13" x14ac:dyDescent="0.25">
      <c r="C33" s="35" t="s">
        <v>49</v>
      </c>
      <c r="D33" s="39">
        <v>0.16400213895415822</v>
      </c>
      <c r="E33" s="37">
        <v>1</v>
      </c>
      <c r="F33" s="39">
        <v>0.16400213895415822</v>
      </c>
      <c r="G33" s="38">
        <v>8.3233833846205396</v>
      </c>
      <c r="H33" s="39">
        <v>6.040150107844422E-3</v>
      </c>
      <c r="M33" s="23"/>
    </row>
    <row r="34" spans="2:13" x14ac:dyDescent="0.25">
      <c r="C34" s="35" t="s">
        <v>50</v>
      </c>
      <c r="D34" s="39">
        <v>6.8129278190841025E-2</v>
      </c>
      <c r="E34" s="37">
        <v>1</v>
      </c>
      <c r="F34" s="39">
        <v>6.8129278190841025E-2</v>
      </c>
      <c r="G34" s="38">
        <v>3.4576750383624124</v>
      </c>
      <c r="H34" s="39">
        <v>6.9653316093233331E-2</v>
      </c>
      <c r="M34" s="23"/>
    </row>
    <row r="35" spans="2:13" x14ac:dyDescent="0.25">
      <c r="C35" s="35" t="s">
        <v>51</v>
      </c>
      <c r="D35" s="39">
        <v>0.39599005396904685</v>
      </c>
      <c r="E35" s="37">
        <v>1</v>
      </c>
      <c r="F35" s="39">
        <v>0.39599005396904685</v>
      </c>
      <c r="G35" s="38">
        <v>20.097158834021336</v>
      </c>
      <c r="H35" s="39">
        <v>5.2045189983140894E-5</v>
      </c>
      <c r="M35" s="23"/>
    </row>
    <row r="36" spans="2:13" x14ac:dyDescent="0.25">
      <c r="C36" s="35" t="s">
        <v>26</v>
      </c>
      <c r="D36" s="39">
        <v>0.86696644627909814</v>
      </c>
      <c r="E36" s="37">
        <v>44</v>
      </c>
      <c r="F36" s="39">
        <v>1.9703782869979505E-2</v>
      </c>
      <c r="G36" s="33"/>
      <c r="H36" s="33"/>
      <c r="M36" s="23"/>
    </row>
    <row r="37" spans="2:13" x14ac:dyDescent="0.25">
      <c r="E37" s="23"/>
      <c r="G37" s="23"/>
      <c r="M37" s="23"/>
    </row>
    <row r="38" spans="2:13" x14ac:dyDescent="0.25">
      <c r="B38" s="41" t="s">
        <v>54</v>
      </c>
      <c r="E38" s="23"/>
      <c r="M38" s="23"/>
    </row>
    <row r="39" spans="2:13" x14ac:dyDescent="0.25">
      <c r="C39" s="33"/>
      <c r="D39" s="34" t="s">
        <v>49</v>
      </c>
      <c r="E39" s="34" t="s">
        <v>50</v>
      </c>
      <c r="F39" s="34" t="s">
        <v>27</v>
      </c>
      <c r="G39" s="34" t="s">
        <v>28</v>
      </c>
      <c r="H39" s="34" t="s">
        <v>29</v>
      </c>
      <c r="I39" s="34" t="s">
        <v>30</v>
      </c>
      <c r="M39" s="23"/>
    </row>
    <row r="40" spans="2:13" x14ac:dyDescent="0.25">
      <c r="C40" s="35" t="s">
        <v>35</v>
      </c>
      <c r="D40" s="37" t="s">
        <v>36</v>
      </c>
      <c r="E40" s="37" t="s">
        <v>37</v>
      </c>
      <c r="F40" s="33"/>
      <c r="G40" s="39">
        <v>0.16403498720082377</v>
      </c>
      <c r="H40" s="39">
        <v>1.9016274782113207E-4</v>
      </c>
      <c r="I40" s="39">
        <v>0.47232368650593637</v>
      </c>
      <c r="M40" s="23"/>
    </row>
    <row r="41" spans="2:13" x14ac:dyDescent="0.25">
      <c r="C41" s="35" t="s">
        <v>38</v>
      </c>
      <c r="D41" s="37" t="s">
        <v>36</v>
      </c>
      <c r="E41" s="37" t="s">
        <v>52</v>
      </c>
      <c r="F41" s="39">
        <v>0.16403498720082377</v>
      </c>
      <c r="G41" s="33"/>
      <c r="H41" s="39">
        <v>1.7665850127671634E-3</v>
      </c>
      <c r="I41" s="39">
        <v>0.26473570724242801</v>
      </c>
      <c r="M41" s="23"/>
    </row>
    <row r="42" spans="2:13" x14ac:dyDescent="0.25">
      <c r="C42" s="35" t="s">
        <v>39</v>
      </c>
      <c r="D42" s="37" t="s">
        <v>53</v>
      </c>
      <c r="E42" s="37" t="s">
        <v>37</v>
      </c>
      <c r="F42" s="39">
        <v>1.9016274782113207E-4</v>
      </c>
      <c r="G42" s="39">
        <v>1.7665850127671634E-3</v>
      </c>
      <c r="H42" s="33"/>
      <c r="I42" s="39">
        <v>2.6852510668828877E-4</v>
      </c>
      <c r="M42" s="23"/>
    </row>
    <row r="43" spans="2:13" x14ac:dyDescent="0.25">
      <c r="C43" s="35" t="s">
        <v>41</v>
      </c>
      <c r="D43" s="37" t="s">
        <v>53</v>
      </c>
      <c r="E43" s="37" t="s">
        <v>52</v>
      </c>
      <c r="F43" s="39">
        <v>0.47232368650593637</v>
      </c>
      <c r="G43" s="39">
        <v>0.26473570724242801</v>
      </c>
      <c r="H43" s="39">
        <v>2.6852510668828877E-4</v>
      </c>
      <c r="I43" s="33"/>
      <c r="M43" s="23"/>
    </row>
    <row r="44" spans="2:13" x14ac:dyDescent="0.25">
      <c r="M44" s="23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58"/>
  <sheetViews>
    <sheetView tabSelected="1" topLeftCell="A7" zoomScale="70" zoomScaleNormal="70" workbookViewId="0">
      <selection activeCell="J11" sqref="J11"/>
    </sheetView>
  </sheetViews>
  <sheetFormatPr defaultColWidth="8.7109375" defaultRowHeight="15" x14ac:dyDescent="0.25"/>
  <cols>
    <col min="3" max="3" width="7.85546875" bestFit="1" customWidth="1"/>
    <col min="4" max="4" width="24.42578125" bestFit="1" customWidth="1"/>
    <col min="5" max="5" width="15.85546875" bestFit="1" customWidth="1"/>
    <col min="7" max="7" width="24.42578125" bestFit="1" customWidth="1"/>
    <col min="8" max="8" width="15.85546875" bestFit="1" customWidth="1"/>
    <col min="10" max="10" width="24.42578125" bestFit="1" customWidth="1"/>
    <col min="11" max="11" width="15.85546875" bestFit="1" customWidth="1"/>
    <col min="12" max="12" width="10.7109375" bestFit="1" customWidth="1"/>
    <col min="13" max="13" width="24.42578125" bestFit="1" customWidth="1"/>
    <col min="14" max="14" width="15.85546875" bestFit="1" customWidth="1"/>
  </cols>
  <sheetData>
    <row r="1" spans="2:16" x14ac:dyDescent="0.25">
      <c r="F1" s="2"/>
    </row>
    <row r="2" spans="2:16" x14ac:dyDescent="0.25">
      <c r="F2" s="2"/>
    </row>
    <row r="3" spans="2:16" x14ac:dyDescent="0.25">
      <c r="F3" s="2"/>
    </row>
    <row r="4" spans="2:16" x14ac:dyDescent="0.25">
      <c r="F4" s="2"/>
    </row>
    <row r="5" spans="2:16" x14ac:dyDescent="0.25">
      <c r="B5" s="4" t="s">
        <v>19</v>
      </c>
      <c r="C5" s="2"/>
      <c r="D5" s="2"/>
      <c r="E5" s="2"/>
      <c r="F5" s="2"/>
      <c r="G5" s="2"/>
      <c r="H5" s="42"/>
      <c r="I5" s="42"/>
      <c r="J5" s="42"/>
      <c r="K5" s="42"/>
      <c r="L5" s="42"/>
      <c r="M5" s="42"/>
      <c r="N5" s="42"/>
      <c r="O5" s="42"/>
      <c r="P5" s="42"/>
    </row>
    <row r="6" spans="2:16" x14ac:dyDescent="0.25">
      <c r="B6" s="2"/>
      <c r="C6" s="2"/>
      <c r="D6" s="42"/>
      <c r="E6" s="42"/>
      <c r="F6" s="42"/>
      <c r="G6" s="42"/>
      <c r="H6" s="42"/>
      <c r="I6" s="42"/>
      <c r="J6" s="42"/>
      <c r="K6" s="42"/>
      <c r="L6" s="42"/>
    </row>
    <row r="7" spans="2:16" x14ac:dyDescent="0.25">
      <c r="B7" s="31"/>
    </row>
    <row r="8" spans="2:16" x14ac:dyDescent="0.25">
      <c r="B8" s="2"/>
      <c r="C8" s="2"/>
    </row>
    <row r="9" spans="2:16" x14ac:dyDescent="0.25">
      <c r="B9" s="3" t="s">
        <v>57</v>
      </c>
      <c r="C9" s="2"/>
      <c r="D9" s="2"/>
      <c r="E9" s="2"/>
      <c r="F9" s="2"/>
      <c r="G9" s="2"/>
      <c r="H9" s="2"/>
    </row>
    <row r="10" spans="2:16" x14ac:dyDescent="0.25">
      <c r="B10" s="2"/>
      <c r="C10" s="2"/>
      <c r="D10" s="2"/>
      <c r="E10" s="2"/>
      <c r="F10" s="2"/>
      <c r="G10" s="2"/>
      <c r="H10" s="2"/>
    </row>
    <row r="11" spans="2:16" ht="15.75" thickBot="1" x14ac:dyDescent="0.3">
      <c r="B11" s="2"/>
      <c r="C11" s="2"/>
      <c r="D11" s="4" t="s">
        <v>11</v>
      </c>
      <c r="E11" s="4"/>
      <c r="F11" s="2"/>
      <c r="G11" s="4" t="s">
        <v>12</v>
      </c>
      <c r="H11" s="4"/>
      <c r="I11" s="2"/>
      <c r="J11" s="4" t="s">
        <v>47</v>
      </c>
      <c r="K11" s="4"/>
      <c r="L11" s="2"/>
      <c r="M11" s="4" t="s">
        <v>48</v>
      </c>
      <c r="N11" s="2"/>
    </row>
    <row r="12" spans="2:16" x14ac:dyDescent="0.25">
      <c r="B12" s="2"/>
      <c r="C12" s="2"/>
      <c r="D12" s="57" t="s">
        <v>55</v>
      </c>
      <c r="E12" s="58" t="s">
        <v>56</v>
      </c>
      <c r="F12" s="4"/>
      <c r="G12" s="57" t="s">
        <v>55</v>
      </c>
      <c r="H12" s="58" t="s">
        <v>56</v>
      </c>
      <c r="I12" s="2"/>
      <c r="J12" s="57" t="s">
        <v>55</v>
      </c>
      <c r="K12" s="58" t="s">
        <v>56</v>
      </c>
      <c r="L12" s="4"/>
      <c r="M12" s="57" t="s">
        <v>55</v>
      </c>
      <c r="N12" s="58" t="s">
        <v>56</v>
      </c>
    </row>
    <row r="13" spans="2:16" x14ac:dyDescent="0.25">
      <c r="B13" s="2"/>
      <c r="C13" s="2"/>
      <c r="D13" s="8">
        <v>3.61</v>
      </c>
      <c r="E13" s="9">
        <v>10</v>
      </c>
      <c r="F13" s="2"/>
      <c r="G13" s="8">
        <v>0</v>
      </c>
      <c r="H13" s="9">
        <v>1</v>
      </c>
      <c r="I13" s="2"/>
      <c r="J13" s="8">
        <v>0.32</v>
      </c>
      <c r="K13" s="9">
        <v>3</v>
      </c>
      <c r="L13" s="22"/>
      <c r="M13" s="8">
        <v>3.2</v>
      </c>
      <c r="N13" s="9">
        <v>15</v>
      </c>
    </row>
    <row r="14" spans="2:16" x14ac:dyDescent="0.25">
      <c r="B14" s="2"/>
      <c r="C14" s="2"/>
      <c r="D14" s="8">
        <v>4.8</v>
      </c>
      <c r="E14" s="9">
        <v>18</v>
      </c>
      <c r="F14" s="2"/>
      <c r="G14" s="8">
        <v>9.18</v>
      </c>
      <c r="H14" s="9">
        <v>21</v>
      </c>
      <c r="I14" s="2"/>
      <c r="J14" s="8">
        <v>1.19</v>
      </c>
      <c r="K14" s="9">
        <v>9</v>
      </c>
      <c r="L14" s="22"/>
      <c r="M14" s="8">
        <v>4.8499999999999996</v>
      </c>
      <c r="N14" s="9">
        <v>9</v>
      </c>
    </row>
    <row r="15" spans="2:16" x14ac:dyDescent="0.25">
      <c r="B15" s="2"/>
      <c r="C15" s="2"/>
      <c r="D15" s="8">
        <v>2.86</v>
      </c>
      <c r="E15" s="9">
        <v>9</v>
      </c>
      <c r="F15" s="2"/>
      <c r="G15" s="8">
        <v>5.93</v>
      </c>
      <c r="H15" s="9">
        <v>17</v>
      </c>
      <c r="I15" s="2"/>
      <c r="J15" s="8">
        <v>1.53</v>
      </c>
      <c r="K15" s="9">
        <v>9</v>
      </c>
      <c r="L15" s="22"/>
      <c r="M15" s="8">
        <v>0.9</v>
      </c>
      <c r="N15" s="9">
        <v>4</v>
      </c>
    </row>
    <row r="16" spans="2:16" x14ac:dyDescent="0.25">
      <c r="B16" s="2"/>
      <c r="C16" s="2"/>
      <c r="D16" s="8">
        <v>4.21</v>
      </c>
      <c r="E16" s="9">
        <v>10</v>
      </c>
      <c r="F16" s="2"/>
      <c r="G16" s="8">
        <v>14.21</v>
      </c>
      <c r="H16" s="9">
        <v>29</v>
      </c>
      <c r="I16" s="2"/>
      <c r="J16" s="8">
        <v>5.49</v>
      </c>
      <c r="K16" s="9">
        <v>22</v>
      </c>
      <c r="L16" s="22"/>
      <c r="M16" s="8">
        <v>0</v>
      </c>
      <c r="N16" s="9">
        <v>0</v>
      </c>
    </row>
    <row r="17" spans="2:25" ht="15.75" thickBot="1" x14ac:dyDescent="0.3">
      <c r="B17" s="2"/>
      <c r="C17" s="2"/>
      <c r="D17" s="8">
        <v>4.54</v>
      </c>
      <c r="E17" s="9">
        <v>14</v>
      </c>
      <c r="F17" s="2"/>
      <c r="G17" s="8">
        <v>3.76</v>
      </c>
      <c r="H17" s="9">
        <v>9</v>
      </c>
      <c r="I17" s="2"/>
      <c r="J17" s="8">
        <v>1.19</v>
      </c>
      <c r="K17" s="9">
        <v>10</v>
      </c>
      <c r="L17" s="22"/>
      <c r="M17" s="52">
        <v>4.49</v>
      </c>
      <c r="N17" s="53">
        <v>13</v>
      </c>
    </row>
    <row r="18" spans="2:25" ht="15.75" thickBot="1" x14ac:dyDescent="0.3">
      <c r="B18" s="2"/>
      <c r="C18" s="2"/>
      <c r="D18" s="8">
        <v>4.29</v>
      </c>
      <c r="E18" s="9">
        <v>6</v>
      </c>
      <c r="F18" s="2"/>
      <c r="G18" s="52">
        <v>11.79</v>
      </c>
      <c r="H18" s="53">
        <v>27</v>
      </c>
      <c r="I18" s="2"/>
      <c r="J18" s="8">
        <v>2.44</v>
      </c>
      <c r="K18" s="9">
        <v>11</v>
      </c>
      <c r="L18" s="22"/>
      <c r="M18" s="21"/>
      <c r="N18" s="56"/>
    </row>
    <row r="19" spans="2:25" x14ac:dyDescent="0.25">
      <c r="B19" s="2"/>
      <c r="C19" s="2"/>
      <c r="D19" s="8">
        <v>7.57</v>
      </c>
      <c r="E19" s="9">
        <v>26</v>
      </c>
      <c r="F19" s="2"/>
      <c r="G19" s="21"/>
      <c r="H19" s="56"/>
      <c r="I19" s="2"/>
      <c r="J19" s="8">
        <v>1.95</v>
      </c>
      <c r="K19" s="9">
        <v>9</v>
      </c>
      <c r="L19" s="22"/>
      <c r="M19" s="21"/>
      <c r="N19" s="56"/>
    </row>
    <row r="20" spans="2:25" x14ac:dyDescent="0.25">
      <c r="B20" s="2"/>
      <c r="C20" s="2"/>
      <c r="D20" s="8">
        <v>0</v>
      </c>
      <c r="E20" s="9">
        <v>2</v>
      </c>
      <c r="F20" s="2"/>
      <c r="G20" s="21"/>
      <c r="H20" s="56"/>
      <c r="I20" s="2"/>
      <c r="J20" s="8">
        <v>1.1399999999999999</v>
      </c>
      <c r="K20" s="9">
        <v>6</v>
      </c>
      <c r="L20" s="22"/>
      <c r="M20" s="21"/>
      <c r="N20" s="56"/>
    </row>
    <row r="21" spans="2:25" ht="15.75" thickBot="1" x14ac:dyDescent="0.3">
      <c r="B21" s="2"/>
      <c r="C21" s="2"/>
      <c r="D21" s="52">
        <v>4.76</v>
      </c>
      <c r="E21" s="53">
        <v>20</v>
      </c>
      <c r="F21" s="2"/>
      <c r="G21" s="21"/>
      <c r="H21" s="56"/>
      <c r="I21" s="2"/>
      <c r="J21" s="52">
        <v>1.22</v>
      </c>
      <c r="K21" s="53">
        <v>4</v>
      </c>
      <c r="L21" s="22"/>
      <c r="M21" s="21"/>
      <c r="N21" s="56"/>
    </row>
    <row r="22" spans="2:25" x14ac:dyDescent="0.25">
      <c r="C22" s="5" t="s">
        <v>4</v>
      </c>
      <c r="D22" s="29">
        <f>AVERAGE(D13:D21)</f>
        <v>4.0711111111111116</v>
      </c>
      <c r="E22" s="29">
        <f>AVERAGE(E13:E21)</f>
        <v>12.777777777777779</v>
      </c>
      <c r="F22" s="5" t="s">
        <v>4</v>
      </c>
      <c r="G22" s="29">
        <f>AVERAGE(G13:G21)</f>
        <v>7.4783333333333326</v>
      </c>
      <c r="H22" s="29">
        <f>AVERAGE(H13:H21)</f>
        <v>17.333333333333332</v>
      </c>
      <c r="I22" s="5" t="s">
        <v>4</v>
      </c>
      <c r="J22" s="29">
        <f>AVERAGE(J13:J21)</f>
        <v>1.8299999999999998</v>
      </c>
      <c r="K22" s="29">
        <f>AVERAGE(K13:K21)</f>
        <v>9.2222222222222214</v>
      </c>
      <c r="L22" s="26" t="s">
        <v>4</v>
      </c>
      <c r="M22" s="29">
        <f>AVERAGE(M13:M21)</f>
        <v>2.6880000000000002</v>
      </c>
      <c r="N22" s="29">
        <f>AVERAGE(N13:N21)</f>
        <v>8.1999999999999993</v>
      </c>
    </row>
    <row r="23" spans="2:25" x14ac:dyDescent="0.25">
      <c r="C23" s="5" t="s">
        <v>5</v>
      </c>
      <c r="D23" s="30">
        <f>STDEV(D13:D21)</f>
        <v>1.9933793194249583</v>
      </c>
      <c r="E23" s="30">
        <f>STDEV(E13:E21)</f>
        <v>7.479601890772293</v>
      </c>
      <c r="F23" s="5" t="s">
        <v>5</v>
      </c>
      <c r="G23" s="30">
        <f>STDEV(G13:G21)</f>
        <v>5.2716275159258625</v>
      </c>
      <c r="H23" s="30">
        <f>STDEV(H13:H21)</f>
        <v>10.764137989949155</v>
      </c>
      <c r="I23" s="5" t="s">
        <v>5</v>
      </c>
      <c r="J23" s="30">
        <f>STDEV(J13:J21)</f>
        <v>1.4924644049356761</v>
      </c>
      <c r="K23" s="30">
        <f>STDEV(K13:K21)</f>
        <v>5.5176484524156164</v>
      </c>
      <c r="L23" s="26" t="s">
        <v>5</v>
      </c>
      <c r="M23" s="30">
        <f>STDEV(M13:M21)</f>
        <v>2.1567266864394292</v>
      </c>
      <c r="N23" s="30">
        <f>STDEV(N13:N21)</f>
        <v>6.2209324059983162</v>
      </c>
    </row>
    <row r="24" spans="2:25" ht="15.75" thickBot="1" x14ac:dyDescent="0.3">
      <c r="C24" s="5" t="s">
        <v>6</v>
      </c>
      <c r="D24" s="54">
        <f>D23/SQRT(COUNT(D13:D21))</f>
        <v>0.66445977314165272</v>
      </c>
      <c r="E24" s="54">
        <f>E23/SQRT(COUNT(E13:E21))</f>
        <v>2.493200630257431</v>
      </c>
      <c r="F24" s="5" t="s">
        <v>6</v>
      </c>
      <c r="G24" s="54">
        <f>G23/SQRT(COUNT(G13:G21))</f>
        <v>2.1521329213389944</v>
      </c>
      <c r="H24" s="54">
        <f>H23/SQRT(COUNT(H13:H21))</f>
        <v>4.3944409327138656</v>
      </c>
      <c r="I24" s="5" t="s">
        <v>6</v>
      </c>
      <c r="J24" s="54">
        <f>J23/SQRT(COUNT(J13:J21))</f>
        <v>0.4974881349785587</v>
      </c>
      <c r="K24" s="54">
        <f>K23/SQRT(COUNT(K13:K21))</f>
        <v>1.8392161508052054</v>
      </c>
      <c r="L24" s="26" t="s">
        <v>6</v>
      </c>
      <c r="M24" s="54">
        <f>M23/SQRT(COUNT(M13:M21))</f>
        <v>0.96451749595328751</v>
      </c>
      <c r="N24" s="54">
        <f>N23/SQRT(COUNT(N13:N21))</f>
        <v>2.7820855486487108</v>
      </c>
    </row>
    <row r="25" spans="2:25" x14ac:dyDescent="0.25">
      <c r="G25" s="1"/>
    </row>
    <row r="26" spans="2:25" x14ac:dyDescent="0.25">
      <c r="G26" s="1"/>
      <c r="K26" s="18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</row>
    <row r="27" spans="2:25" x14ac:dyDescent="0.25">
      <c r="B27" s="3" t="s">
        <v>58</v>
      </c>
      <c r="C27" s="33"/>
      <c r="D27" s="34"/>
      <c r="E27" s="34"/>
      <c r="F27" s="34"/>
      <c r="G27" s="34"/>
      <c r="H27" s="34"/>
      <c r="I27" s="23"/>
      <c r="J27" s="23"/>
      <c r="K27" s="23"/>
    </row>
    <row r="28" spans="2:25" x14ac:dyDescent="0.25">
      <c r="B28" t="s">
        <v>59</v>
      </c>
      <c r="C28" s="35"/>
      <c r="D28" s="44" t="s">
        <v>55</v>
      </c>
      <c r="E28" s="37"/>
      <c r="F28" s="39"/>
      <c r="G28" s="38"/>
      <c r="H28" s="39"/>
      <c r="M28" s="23"/>
    </row>
    <row r="29" spans="2:25" x14ac:dyDescent="0.25">
      <c r="C29" s="35"/>
      <c r="D29" s="39"/>
      <c r="E29" s="37"/>
      <c r="F29" s="39"/>
      <c r="G29" s="38"/>
      <c r="H29" s="39"/>
      <c r="M29" s="23"/>
    </row>
    <row r="30" spans="2:25" x14ac:dyDescent="0.25">
      <c r="C30" s="35"/>
      <c r="D30" s="39"/>
      <c r="E30" s="37"/>
      <c r="F30" s="39"/>
      <c r="G30" s="43"/>
      <c r="H30" s="43"/>
      <c r="I30" s="43"/>
      <c r="J30" s="43"/>
      <c r="K30" s="43"/>
      <c r="L30" s="43"/>
      <c r="M30" s="23"/>
    </row>
    <row r="31" spans="2:25" x14ac:dyDescent="0.25">
      <c r="C31" s="35"/>
      <c r="D31" s="33"/>
      <c r="E31" s="34" t="s">
        <v>20</v>
      </c>
      <c r="F31" s="34" t="s">
        <v>21</v>
      </c>
      <c r="G31" s="34" t="s">
        <v>22</v>
      </c>
      <c r="H31" s="34" t="s">
        <v>23</v>
      </c>
      <c r="I31" s="34" t="s">
        <v>24</v>
      </c>
      <c r="J31" s="43"/>
      <c r="K31" s="43"/>
      <c r="L31" s="43"/>
      <c r="M31" s="43"/>
      <c r="N31" s="43"/>
      <c r="O31" s="43"/>
      <c r="P31" s="43"/>
      <c r="Q31" s="43"/>
    </row>
    <row r="32" spans="2:25" x14ac:dyDescent="0.25">
      <c r="C32" s="35"/>
      <c r="D32" s="35" t="s">
        <v>25</v>
      </c>
      <c r="E32" s="38">
        <v>438.38961109014701</v>
      </c>
      <c r="F32" s="37">
        <v>1</v>
      </c>
      <c r="G32" s="38">
        <v>438.38961109014701</v>
      </c>
      <c r="H32" s="45">
        <v>52.903626758429922</v>
      </c>
      <c r="I32" s="39">
        <v>1.2738754462393587E-7</v>
      </c>
      <c r="J32" s="43"/>
      <c r="K32" s="43"/>
      <c r="L32" s="43"/>
      <c r="M32" s="23"/>
    </row>
    <row r="33" spans="2:13" x14ac:dyDescent="0.25">
      <c r="D33" s="35" t="s">
        <v>49</v>
      </c>
      <c r="E33" s="38">
        <v>30.892280272536691</v>
      </c>
      <c r="F33" s="37">
        <v>1</v>
      </c>
      <c r="G33" s="38">
        <v>30.892280272536691</v>
      </c>
      <c r="H33" s="45">
        <v>3.7279936018351982</v>
      </c>
      <c r="I33" s="39">
        <v>6.4923526207137039E-2</v>
      </c>
      <c r="M33" s="23"/>
    </row>
    <row r="34" spans="2:13" x14ac:dyDescent="0.25">
      <c r="B34" s="41"/>
      <c r="D34" s="35" t="s">
        <v>50</v>
      </c>
      <c r="E34" s="38">
        <v>83.956773354297667</v>
      </c>
      <c r="F34" s="37">
        <v>1</v>
      </c>
      <c r="G34" s="38">
        <v>83.956773354297667</v>
      </c>
      <c r="H34" s="45">
        <v>10.131667560125001</v>
      </c>
      <c r="I34" s="39">
        <v>3.8736593440665823E-3</v>
      </c>
      <c r="M34" s="23"/>
    </row>
    <row r="35" spans="2:13" x14ac:dyDescent="0.25">
      <c r="C35" s="33"/>
      <c r="D35" s="35" t="s">
        <v>51</v>
      </c>
      <c r="E35" s="38">
        <v>11.03524631027252</v>
      </c>
      <c r="F35" s="37">
        <v>1</v>
      </c>
      <c r="G35" s="38">
        <v>11.03524631027252</v>
      </c>
      <c r="H35" s="45">
        <v>1.3317025249166985</v>
      </c>
      <c r="I35" s="39">
        <v>0.2594156096938729</v>
      </c>
      <c r="M35" s="23"/>
    </row>
    <row r="36" spans="2:13" x14ac:dyDescent="0.25">
      <c r="C36" s="35"/>
      <c r="D36" s="35" t="s">
        <v>26</v>
      </c>
      <c r="E36" s="38">
        <v>207.16425222222213</v>
      </c>
      <c r="F36" s="37">
        <v>25</v>
      </c>
      <c r="G36" s="38">
        <v>8.2865700888888849</v>
      </c>
      <c r="H36" s="33"/>
      <c r="I36" s="33"/>
      <c r="M36" s="23"/>
    </row>
    <row r="37" spans="2:13" x14ac:dyDescent="0.25">
      <c r="C37" s="35"/>
      <c r="D37" s="37"/>
      <c r="E37" s="37"/>
      <c r="F37" s="39"/>
      <c r="G37" s="33"/>
      <c r="H37" s="39"/>
      <c r="I37" s="39"/>
      <c r="M37" s="23"/>
    </row>
    <row r="38" spans="2:13" x14ac:dyDescent="0.25">
      <c r="C38" s="35"/>
      <c r="D38" s="33"/>
      <c r="E38" s="34" t="s">
        <v>49</v>
      </c>
      <c r="F38" s="34" t="s">
        <v>50</v>
      </c>
      <c r="G38" s="34" t="s">
        <v>27</v>
      </c>
      <c r="H38" s="34" t="s">
        <v>28</v>
      </c>
      <c r="I38" s="34" t="s">
        <v>29</v>
      </c>
      <c r="J38" s="34" t="s">
        <v>30</v>
      </c>
      <c r="M38" s="23"/>
    </row>
    <row r="39" spans="2:13" x14ac:dyDescent="0.25">
      <c r="C39" s="35"/>
      <c r="D39" s="35" t="s">
        <v>35</v>
      </c>
      <c r="E39" s="37" t="s">
        <v>36</v>
      </c>
      <c r="F39" s="37" t="s">
        <v>37</v>
      </c>
      <c r="G39" s="33"/>
      <c r="H39" s="39">
        <v>0.3390558207240949</v>
      </c>
      <c r="I39" s="39">
        <v>3.8900955530020931E-2</v>
      </c>
      <c r="J39" s="39">
        <v>0.38452222661287716</v>
      </c>
      <c r="M39" s="23"/>
    </row>
    <row r="40" spans="2:13" x14ac:dyDescent="0.25">
      <c r="D40" s="35" t="s">
        <v>38</v>
      </c>
      <c r="E40" s="37" t="s">
        <v>36</v>
      </c>
      <c r="F40" s="37" t="s">
        <v>40</v>
      </c>
      <c r="G40" s="39">
        <v>0.3390558207240949</v>
      </c>
      <c r="H40" s="33"/>
      <c r="I40" s="39">
        <v>6.8662455294083991E-3</v>
      </c>
      <c r="J40" s="39">
        <v>0.58780780674281674</v>
      </c>
      <c r="M40" s="23"/>
    </row>
    <row r="41" spans="2:13" x14ac:dyDescent="0.25">
      <c r="D41" s="35" t="s">
        <v>39</v>
      </c>
      <c r="E41" s="37" t="s">
        <v>53</v>
      </c>
      <c r="F41" s="37" t="s">
        <v>37</v>
      </c>
      <c r="G41" s="39">
        <v>3.8900955530020931E-2</v>
      </c>
      <c r="H41" s="39">
        <v>6.8662455294083991E-3</v>
      </c>
      <c r="I41" s="33"/>
      <c r="J41" s="39">
        <v>1.3837201030439616E-2</v>
      </c>
    </row>
    <row r="42" spans="2:13" x14ac:dyDescent="0.25">
      <c r="D42" s="35" t="s">
        <v>41</v>
      </c>
      <c r="E42" s="37" t="s">
        <v>53</v>
      </c>
      <c r="F42" s="37" t="s">
        <v>40</v>
      </c>
      <c r="G42" s="39">
        <v>0.38452222661287716</v>
      </c>
      <c r="H42" s="39">
        <v>0.58780780674281674</v>
      </c>
      <c r="I42" s="39">
        <v>1.3837201030439616E-2</v>
      </c>
      <c r="J42" s="33"/>
    </row>
    <row r="45" spans="2:13" x14ac:dyDescent="0.25">
      <c r="D45" s="46" t="s">
        <v>56</v>
      </c>
    </row>
    <row r="47" spans="2:13" x14ac:dyDescent="0.25">
      <c r="D47" s="33"/>
      <c r="E47" s="34" t="s">
        <v>20</v>
      </c>
      <c r="F47" s="34" t="s">
        <v>21</v>
      </c>
      <c r="G47" s="34" t="s">
        <v>22</v>
      </c>
      <c r="H47" s="34" t="s">
        <v>23</v>
      </c>
      <c r="I47" s="34" t="s">
        <v>24</v>
      </c>
    </row>
    <row r="48" spans="2:13" x14ac:dyDescent="0.25">
      <c r="D48" s="35" t="s">
        <v>25</v>
      </c>
      <c r="E48" s="47">
        <v>3836.7471698113218</v>
      </c>
      <c r="F48" s="37">
        <v>1</v>
      </c>
      <c r="G48" s="47">
        <v>3836.7471698113218</v>
      </c>
      <c r="H48" s="45">
        <v>67.299809249684074</v>
      </c>
      <c r="I48" s="39">
        <v>1.4813750559561356E-8</v>
      </c>
    </row>
    <row r="49" spans="4:10" x14ac:dyDescent="0.25">
      <c r="D49" s="35" t="s">
        <v>49</v>
      </c>
      <c r="E49" s="47">
        <v>21.199999999999918</v>
      </c>
      <c r="F49" s="37">
        <v>1</v>
      </c>
      <c r="G49" s="47">
        <v>21.199999999999918</v>
      </c>
      <c r="H49" s="45">
        <v>0.37186603467631146</v>
      </c>
      <c r="I49" s="39">
        <v>0.54749206227644898</v>
      </c>
    </row>
    <row r="50" spans="4:10" x14ac:dyDescent="0.25">
      <c r="D50" s="35" t="s">
        <v>50</v>
      </c>
      <c r="E50" s="47">
        <v>273.40964360587009</v>
      </c>
      <c r="F50" s="37">
        <v>1</v>
      </c>
      <c r="G50" s="47">
        <v>273.40964360587009</v>
      </c>
      <c r="H50" s="45">
        <v>4.7958377363197568</v>
      </c>
      <c r="I50" s="39">
        <v>3.8073135744939202E-2</v>
      </c>
    </row>
    <row r="51" spans="4:10" x14ac:dyDescent="0.25">
      <c r="D51" s="35" t="s">
        <v>51</v>
      </c>
      <c r="E51" s="47">
        <v>52.831027253668829</v>
      </c>
      <c r="F51" s="37">
        <v>1</v>
      </c>
      <c r="G51" s="47">
        <v>52.831027253668829</v>
      </c>
      <c r="H51" s="45">
        <v>0.92670116097632294</v>
      </c>
      <c r="I51" s="39">
        <v>0.34494116146684062</v>
      </c>
    </row>
    <row r="52" spans="4:10" x14ac:dyDescent="0.25">
      <c r="D52" s="35" t="s">
        <v>26</v>
      </c>
      <c r="E52" s="47">
        <v>1425.2444444444441</v>
      </c>
      <c r="F52" s="37">
        <v>25</v>
      </c>
      <c r="G52" s="47">
        <v>57.009777777777764</v>
      </c>
      <c r="H52" s="33"/>
      <c r="I52" s="33"/>
    </row>
    <row r="54" spans="4:10" x14ac:dyDescent="0.25">
      <c r="D54" s="33"/>
      <c r="E54" s="34" t="s">
        <v>49</v>
      </c>
      <c r="F54" s="34" t="s">
        <v>50</v>
      </c>
      <c r="G54" s="34" t="s">
        <v>27</v>
      </c>
      <c r="H54" s="34" t="s">
        <v>28</v>
      </c>
      <c r="I54" s="34" t="s">
        <v>29</v>
      </c>
      <c r="J54" s="34" t="s">
        <v>30</v>
      </c>
    </row>
    <row r="55" spans="4:10" x14ac:dyDescent="0.25">
      <c r="D55" s="35" t="s">
        <v>35</v>
      </c>
      <c r="E55" s="37" t="s">
        <v>36</v>
      </c>
      <c r="F55" s="37" t="s">
        <v>37</v>
      </c>
      <c r="G55" s="33"/>
      <c r="H55" s="39">
        <v>0.39391615436364136</v>
      </c>
      <c r="I55" s="39">
        <v>0.27689521286983854</v>
      </c>
      <c r="J55" s="39">
        <v>0.51268331860612282</v>
      </c>
    </row>
    <row r="56" spans="4:10" x14ac:dyDescent="0.25">
      <c r="D56" s="35" t="s">
        <v>38</v>
      </c>
      <c r="E56" s="37" t="s">
        <v>36</v>
      </c>
      <c r="F56" s="37" t="s">
        <v>40</v>
      </c>
      <c r="G56" s="39">
        <v>0.39391615436364136</v>
      </c>
      <c r="H56" s="33"/>
      <c r="I56" s="39">
        <v>0.13822578843197908</v>
      </c>
      <c r="J56" s="39">
        <v>0.80513137267670998</v>
      </c>
    </row>
    <row r="57" spans="4:10" x14ac:dyDescent="0.25">
      <c r="D57" s="35" t="s">
        <v>39</v>
      </c>
      <c r="E57" s="37" t="s">
        <v>53</v>
      </c>
      <c r="F57" s="37" t="s">
        <v>37</v>
      </c>
      <c r="G57" s="39">
        <v>0.27689521286983854</v>
      </c>
      <c r="H57" s="39">
        <v>0.13822578843197908</v>
      </c>
      <c r="I57" s="33"/>
      <c r="J57" s="39">
        <v>0.14296257624366704</v>
      </c>
    </row>
    <row r="58" spans="4:10" x14ac:dyDescent="0.25">
      <c r="D58" s="35" t="s">
        <v>41</v>
      </c>
      <c r="E58" s="37" t="s">
        <v>53</v>
      </c>
      <c r="F58" s="37" t="s">
        <v>40</v>
      </c>
      <c r="G58" s="39">
        <v>0.51268331860612282</v>
      </c>
      <c r="H58" s="39">
        <v>0.80513137267670998</v>
      </c>
      <c r="I58" s="39">
        <v>0.14296257624366704</v>
      </c>
      <c r="J58" s="33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Figure 3a</vt:lpstr>
      <vt:lpstr>Figure 3b</vt:lpstr>
      <vt:lpstr>Figure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2022-08-05T16:19:04Z</dcterms:modified>
</cp:coreProperties>
</file>